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20" windowWidth="15015" windowHeight="7290"/>
  </bookViews>
  <sheets>
    <sheet name="ASSORTED" sheetId="2" r:id="rId1"/>
  </sheets>
  <definedNames>
    <definedName name="_xlnm.Print_Area" localSheetId="0">ASSORTED!$A$1:$N$56</definedName>
  </definedNames>
  <calcPr calcId="145621"/>
</workbook>
</file>

<file path=xl/calcChain.xml><?xml version="1.0" encoding="utf-8"?>
<calcChain xmlns="http://schemas.openxmlformats.org/spreadsheetml/2006/main">
  <c r="N50" i="2" l="1"/>
  <c r="N49" i="2"/>
  <c r="N48" i="2"/>
  <c r="N46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18" i="2"/>
  <c r="J19" i="2" l="1"/>
  <c r="J20" i="2"/>
  <c r="K20" i="2" s="1"/>
  <c r="M20" i="2" s="1"/>
  <c r="J21" i="2"/>
  <c r="J22" i="2"/>
  <c r="K22" i="2" s="1"/>
  <c r="M22" i="2" s="1"/>
  <c r="J23" i="2"/>
  <c r="J24" i="2"/>
  <c r="J25" i="2"/>
  <c r="J26" i="2"/>
  <c r="J27" i="2"/>
  <c r="J28" i="2"/>
  <c r="K28" i="2" s="1"/>
  <c r="M28" i="2" s="1"/>
  <c r="J29" i="2"/>
  <c r="J30" i="2"/>
  <c r="J31" i="2"/>
  <c r="K31" i="2" s="1"/>
  <c r="M31" i="2" s="1"/>
  <c r="J32" i="2"/>
  <c r="K32" i="2" s="1"/>
  <c r="M32" i="2" s="1"/>
  <c r="J33" i="2"/>
  <c r="J34" i="2"/>
  <c r="J35" i="2"/>
  <c r="J36" i="2"/>
  <c r="K36" i="2" s="1"/>
  <c r="M36" i="2" s="1"/>
  <c r="J37" i="2"/>
  <c r="J38" i="2"/>
  <c r="J39" i="2"/>
  <c r="J40" i="2"/>
  <c r="J41" i="2"/>
  <c r="J42" i="2"/>
  <c r="J43" i="2"/>
  <c r="J44" i="2"/>
  <c r="K34" i="2"/>
  <c r="M34" i="2" s="1"/>
  <c r="K42" i="2"/>
  <c r="M42" i="2" s="1"/>
  <c r="K43" i="2"/>
  <c r="M43" i="2" s="1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K26" i="2"/>
  <c r="M26" i="2" s="1"/>
  <c r="K27" i="2"/>
  <c r="M27" i="2" s="1"/>
  <c r="K30" i="2"/>
  <c r="M30" i="2" s="1"/>
  <c r="K38" i="2"/>
  <c r="M38" i="2" s="1"/>
  <c r="K35" i="2" l="1"/>
  <c r="M35" i="2" s="1"/>
  <c r="K37" i="2"/>
  <c r="M37" i="2" s="1"/>
  <c r="K40" i="2"/>
  <c r="M40" i="2" s="1"/>
  <c r="K41" i="2"/>
  <c r="M41" i="2" s="1"/>
  <c r="K44" i="2"/>
  <c r="M44" i="2" s="1"/>
  <c r="K39" i="2"/>
  <c r="M39" i="2" s="1"/>
  <c r="K33" i="2"/>
  <c r="M33" i="2" s="1"/>
  <c r="K29" i="2"/>
  <c r="M29" i="2" s="1"/>
  <c r="K25" i="2"/>
  <c r="M25" i="2" s="1"/>
  <c r="K24" i="2"/>
  <c r="M24" i="2" s="1"/>
  <c r="K23" i="2"/>
  <c r="M23" i="2" s="1"/>
  <c r="K19" i="2"/>
  <c r="M19" i="2" s="1"/>
  <c r="K21" i="2"/>
  <c r="M21" i="2" s="1"/>
  <c r="J18" i="2"/>
  <c r="L18" i="2"/>
  <c r="K18" i="2" l="1"/>
  <c r="M18" i="2" s="1"/>
  <c r="N52" i="2" l="1"/>
</calcChain>
</file>

<file path=xl/sharedStrings.xml><?xml version="1.0" encoding="utf-8"?>
<sst xmlns="http://schemas.openxmlformats.org/spreadsheetml/2006/main" count="127" uniqueCount="112">
  <si>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</si>
  <si>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</si>
  <si>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</si>
  <si>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</si>
  <si>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</si>
  <si>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</si>
  <si>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</si>
  <si>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</si>
  <si>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</si>
  <si>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</si>
  <si>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</si>
  <si>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</si>
  <si>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</si>
  <si>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</si>
  <si>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</si>
  <si>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</si>
  <si>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</si>
  <si>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</si>
  <si>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</si>
  <si>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</si>
  <si>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</si>
  <si>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</si>
  <si>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</si>
  <si>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</si>
  <si>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</si>
  <si>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</si>
  <si>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</si>
  <si>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</si>
  <si>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</si>
  <si>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</si>
  <si>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</si>
  <si>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</si>
  <si>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</si>
  <si>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</si>
  <si>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</si>
  <si>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</si>
  <si>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</si>
  <si>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</si>
  <si>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</si>
  <si>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</si>
  <si>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</si>
  <si>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</si>
  <si>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SPECS</t>
  </si>
  <si>
    <t>SS</t>
  </si>
  <si>
    <r>
      <t xml:space="preserve">2) Delivery   </t>
    </r>
    <r>
      <rPr>
        <sz val="14"/>
        <rFont val="Calibri"/>
        <family val="2"/>
      </rPr>
      <t>: Within 30-60 Days.</t>
    </r>
  </si>
  <si>
    <t>EVENT NO : R1476</t>
  </si>
  <si>
    <t>DATE : 22.07.2024</t>
  </si>
  <si>
    <t>DINNER PLATE</t>
  </si>
  <si>
    <t>SIDE PLATE</t>
  </si>
  <si>
    <t>STARTER PLATTER SMALL</t>
  </si>
  <si>
    <t>BIG STARTER PLATTER</t>
  </si>
  <si>
    <t>KUNDA FOR RAAN</t>
  </si>
  <si>
    <t>PORTION BOWL</t>
  </si>
  <si>
    <t>KEEMA BOWL</t>
  </si>
  <si>
    <t>DAL BOWL</t>
  </si>
  <si>
    <t>CHUTNEY BOWL</t>
  </si>
  <si>
    <t>WATER GLASS</t>
  </si>
  <si>
    <t>BALTI</t>
  </si>
  <si>
    <t>KANASTAR</t>
  </si>
  <si>
    <t>TIFFIN</t>
  </si>
  <si>
    <t>BREAD BASKET</t>
  </si>
  <si>
    <t>PAPAD CONICAL VASE</t>
  </si>
  <si>
    <t>BIRYANI HANDI BIG</t>
  </si>
  <si>
    <t>BIRYANI HANDI SMALL</t>
  </si>
  <si>
    <t>BARNI SMALL (HALKI,TEEKHI&amp; HARI)</t>
  </si>
  <si>
    <t>WATER BOTTLE</t>
  </si>
  <si>
    <t>CERAMIC CRUET SET</t>
  </si>
  <si>
    <t>CRUET SET MATHAR</t>
  </si>
  <si>
    <t>FINGER BOWL MATHAR</t>
  </si>
  <si>
    <t>ROUND SALVER 16 Inches</t>
  </si>
  <si>
    <t>CUTLERY TRAY</t>
  </si>
  <si>
    <t>TOOTH PICK HOLDER</t>
  </si>
  <si>
    <t>MILTON 3 Liters Water Container</t>
  </si>
  <si>
    <t>SPEED Pourer</t>
  </si>
  <si>
    <t>INNER SIDE IS STAINLESS STEEL AND OUTER IS COPPER, 50-50% RATIO &amp; SIZE - 10  DIA</t>
  </si>
  <si>
    <t>INNER SIDE IS STAINLESS STEEL AND OUTER IS COPPER, 50-50% RATIO &amp; SIZE - 7  DIA</t>
  </si>
  <si>
    <t>INNER SIDE IS STAINLESS STEEL AND OUTER IS COPPER, 50-50% RATIO &amp; SIZE - 8  DIA</t>
  </si>
  <si>
    <t>CLAY</t>
  </si>
  <si>
    <t xml:space="preserve">INNER SIDE IS STAINLESS STEEL AND OUTER IS COPPER, 50-50% RATIO  </t>
  </si>
  <si>
    <t>INNER SIDE IS STAINLESS STEEL AND OUTER IS COPPER, 50-50% RATIO</t>
  </si>
  <si>
    <t xml:space="preserve">NNER SIDE IS STAINLESS STEEL AND OUTER IS COPPER, 50-50% RATIO, 2 COMPARTMENT  </t>
  </si>
  <si>
    <t>Copper and SS inside 15 cm diam</t>
  </si>
  <si>
    <t>Copper and SS inside 12 cm diam</t>
  </si>
  <si>
    <t>TABLE BURNI (PORCELAIN) for Condiments</t>
  </si>
  <si>
    <t>GLASS MULTICOLOUR WITH PLASTICCAP</t>
  </si>
  <si>
    <t>FOR CHAT MASALA</t>
  </si>
  <si>
    <t>Black Fiber</t>
  </si>
  <si>
    <t>4 Compartment</t>
  </si>
  <si>
    <t>Round SS with Heavy Base</t>
  </si>
  <si>
    <t>Punp Thermos</t>
  </si>
  <si>
    <t>ROUND - 27 CM</t>
  </si>
  <si>
    <t>ROUND - 20 CM</t>
  </si>
  <si>
    <t>OVAL ENTRÉE DISH - 22 CM X 15 CM - CAPACITY - 500 ML</t>
  </si>
  <si>
    <t>OVAL - 25 CM X 17 CM</t>
  </si>
  <si>
    <t>OVAL - 20 CM X 14 CM</t>
  </si>
  <si>
    <t>ROUND - 15 CM - CAPACITY - 300 ML</t>
  </si>
  <si>
    <t>ROUND - 100 ML</t>
  </si>
  <si>
    <t>ROUND - 50 ML</t>
  </si>
  <si>
    <t>250 ML</t>
  </si>
  <si>
    <t>400 ML</t>
  </si>
  <si>
    <t>3 LITERS</t>
  </si>
  <si>
    <t>OVAL - 23 CM X 13 CM</t>
  </si>
  <si>
    <t>300 ML</t>
  </si>
  <si>
    <t>500 ML</t>
  </si>
  <si>
    <t>WITH UNDERLINER</t>
  </si>
  <si>
    <t>COPPER - SET</t>
  </si>
  <si>
    <t>MILTON - 3 LITERS</t>
  </si>
  <si>
    <t>PLASTIC</t>
  </si>
  <si>
    <t>1 LITER</t>
  </si>
  <si>
    <t>700 ML</t>
  </si>
  <si>
    <t>STEEL</t>
  </si>
  <si>
    <t>CONDIMENT SET WITH TRAY - PORCELAIN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</si>
</sst>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mbria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18" fillId="0" borderId="0" xfId="0" applyFont="1"/>
    <xf numFmtId="0" fontId="28" fillId="0" borderId="0" xfId="0" applyFont="1" applyBorder="1"/>
    <xf numFmtId="0" fontId="29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center" vertical="center"/>
      <protection locked="0"/>
    </xf>
    <xf numFmtId="2" fontId="31" fillId="2" borderId="15" xfId="0" applyNumberFormat="1" applyFont="1" applyFill="1" applyBorder="1" applyAlignment="1">
      <alignment horizontal="center" vertical="center"/>
    </xf>
    <xf numFmtId="0" fontId="31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3" fillId="0" borderId="15" xfId="0" applyNumberFormat="1" applyFont="1" applyBorder="1" applyAlignment="1" applyProtection="1">
      <alignment horizontal="center" vertical="center"/>
    </xf>
    <xf numFmtId="0" fontId="31" fillId="2" borderId="14" xfId="0" applyFont="1" applyFill="1" applyBorder="1" applyAlignment="1" applyProtection="1">
      <alignment horizontal="center" vertical="center"/>
      <protection locked="0"/>
    </xf>
    <xf numFmtId="0" fontId="32" fillId="0" borderId="14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3" fillId="0" borderId="14" xfId="0" applyNumberFormat="1" applyFont="1" applyBorder="1" applyAlignment="1" applyProtection="1">
      <alignment horizontal="center" vertical="center"/>
    </xf>
    <xf numFmtId="49" fontId="33" fillId="0" borderId="15" xfId="0" applyNumberFormat="1" applyFont="1" applyBorder="1" applyAlignment="1" applyProtection="1">
      <alignment horizontal="center" vertical="center"/>
    </xf>
    <xf numFmtId="0" fontId="33" fillId="0" borderId="15" xfId="0" applyNumberFormat="1" applyFont="1" applyBorder="1" applyAlignment="1" applyProtection="1">
      <alignment vertical="center" wrapText="1"/>
    </xf>
    <xf numFmtId="0" fontId="34" fillId="0" borderId="15" xfId="0" applyNumberFormat="1" applyFont="1" applyBorder="1" applyAlignment="1" applyProtection="1">
      <alignment horizontal="left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17</xdr:row>
      <xdr:rowOff>133349</xdr:rowOff>
    </xdr:from>
    <xdr:to>
      <xdr:col>4</xdr:col>
      <xdr:colOff>952499</xdr:colOff>
      <xdr:row>17</xdr:row>
      <xdr:rowOff>916130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4286249"/>
          <a:ext cx="685799" cy="782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276225</xdr:colOff>
      <xdr:row>18</xdr:row>
      <xdr:rowOff>104775</xdr:rowOff>
    </xdr:from>
    <xdr:to>
      <xdr:col>4</xdr:col>
      <xdr:colOff>965133</xdr:colOff>
      <xdr:row>18</xdr:row>
      <xdr:rowOff>891227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57625" y="5191125"/>
          <a:ext cx="688908" cy="786452"/>
        </a:xfrm>
        <a:prstGeom prst="rect">
          <a:avLst/>
        </a:prstGeom>
      </xdr:spPr>
    </xdr:pic>
    <xdr:clientData/>
  </xdr:twoCellAnchor>
  <xdr:twoCellAnchor editAs="oneCell">
    <xdr:from>
      <xdr:col>4</xdr:col>
      <xdr:colOff>38101</xdr:colOff>
      <xdr:row>19</xdr:row>
      <xdr:rowOff>152399</xdr:rowOff>
    </xdr:from>
    <xdr:to>
      <xdr:col>4</xdr:col>
      <xdr:colOff>1138167</xdr:colOff>
      <xdr:row>19</xdr:row>
      <xdr:rowOff>847724</xdr:rowOff>
    </xdr:to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27111" b="24000"/>
        <a:stretch/>
      </xdr:blipFill>
      <xdr:spPr>
        <a:xfrm>
          <a:off x="3619501" y="6172199"/>
          <a:ext cx="1100066" cy="695325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20</xdr:row>
      <xdr:rowOff>104775</xdr:rowOff>
    </xdr:from>
    <xdr:to>
      <xdr:col>4</xdr:col>
      <xdr:colOff>1145000</xdr:colOff>
      <xdr:row>20</xdr:row>
      <xdr:rowOff>805876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29025" y="7058025"/>
          <a:ext cx="1097375" cy="7011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123826</xdr:colOff>
      <xdr:row>22</xdr:row>
      <xdr:rowOff>180974</xdr:rowOff>
    </xdr:from>
    <xdr:to>
      <xdr:col>4</xdr:col>
      <xdr:colOff>1120264</xdr:colOff>
      <xdr:row>22</xdr:row>
      <xdr:rowOff>838199</xdr:rowOff>
    </xdr:to>
    <xdr:pic>
      <xdr:nvPicPr>
        <xdr:cNvPr id="8" name="Picture 7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2222" b="24444"/>
        <a:stretch/>
      </xdr:blipFill>
      <xdr:spPr>
        <a:xfrm>
          <a:off x="3705226" y="9001124"/>
          <a:ext cx="996438" cy="657225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</xdr:colOff>
      <xdr:row>23</xdr:row>
      <xdr:rowOff>114300</xdr:rowOff>
    </xdr:from>
    <xdr:to>
      <xdr:col>4</xdr:col>
      <xdr:colOff>1162050</xdr:colOff>
      <xdr:row>23</xdr:row>
      <xdr:rowOff>745868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9867900"/>
          <a:ext cx="1095375" cy="631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24</xdr:row>
      <xdr:rowOff>180975</xdr:rowOff>
    </xdr:from>
    <xdr:to>
      <xdr:col>4</xdr:col>
      <xdr:colOff>990600</xdr:colOff>
      <xdr:row>24</xdr:row>
      <xdr:rowOff>787146</xdr:rowOff>
    </xdr:to>
    <xdr:pic>
      <xdr:nvPicPr>
        <xdr:cNvPr id="11" name="Picture 10"/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5556" t="34223" r="17778" b="16444"/>
        <a:stretch/>
      </xdr:blipFill>
      <xdr:spPr>
        <a:xfrm>
          <a:off x="5334000" y="10868025"/>
          <a:ext cx="819150" cy="606171"/>
        </a:xfrm>
        <a:prstGeom prst="rect">
          <a:avLst/>
        </a:prstGeom>
      </xdr:spPr>
    </xdr:pic>
    <xdr:clientData/>
  </xdr:twoCellAnchor>
  <xdr:twoCellAnchor editAs="oneCell">
    <xdr:from>
      <xdr:col>4</xdr:col>
      <xdr:colOff>180975</xdr:colOff>
      <xdr:row>25</xdr:row>
      <xdr:rowOff>161925</xdr:rowOff>
    </xdr:from>
    <xdr:to>
      <xdr:col>4</xdr:col>
      <xdr:colOff>997910</xdr:colOff>
      <xdr:row>25</xdr:row>
      <xdr:rowOff>765481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343525" y="11782425"/>
          <a:ext cx="816935" cy="603556"/>
        </a:xfrm>
        <a:prstGeom prst="rect">
          <a:avLst/>
        </a:prstGeom>
      </xdr:spPr>
    </xdr:pic>
    <xdr:clientData/>
  </xdr:twoCellAnchor>
  <xdr:twoCellAnchor editAs="oneCell">
    <xdr:from>
      <xdr:col>4</xdr:col>
      <xdr:colOff>333374</xdr:colOff>
      <xdr:row>26</xdr:row>
      <xdr:rowOff>133350</xdr:rowOff>
    </xdr:from>
    <xdr:to>
      <xdr:col>4</xdr:col>
      <xdr:colOff>876299</xdr:colOff>
      <xdr:row>26</xdr:row>
      <xdr:rowOff>872332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495924" y="12687300"/>
          <a:ext cx="542925" cy="738982"/>
        </a:xfrm>
        <a:prstGeom prst="rect">
          <a:avLst/>
        </a:prstGeom>
      </xdr:spPr>
    </xdr:pic>
    <xdr:clientData/>
  </xdr:twoCellAnchor>
  <xdr:twoCellAnchor editAs="oneCell">
    <xdr:from>
      <xdr:col>4</xdr:col>
      <xdr:colOff>209550</xdr:colOff>
      <xdr:row>27</xdr:row>
      <xdr:rowOff>57151</xdr:rowOff>
    </xdr:from>
    <xdr:to>
      <xdr:col>4</xdr:col>
      <xdr:colOff>981075</xdr:colOff>
      <xdr:row>27</xdr:row>
      <xdr:rowOff>919196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372100" y="13544551"/>
          <a:ext cx="771525" cy="862045"/>
        </a:xfrm>
        <a:prstGeom prst="rect">
          <a:avLst/>
        </a:prstGeom>
      </xdr:spPr>
    </xdr:pic>
    <xdr:clientData/>
  </xdr:twoCellAnchor>
  <xdr:twoCellAnchor editAs="oneCell">
    <xdr:from>
      <xdr:col>4</xdr:col>
      <xdr:colOff>200026</xdr:colOff>
      <xdr:row>28</xdr:row>
      <xdr:rowOff>95251</xdr:rowOff>
    </xdr:from>
    <xdr:to>
      <xdr:col>4</xdr:col>
      <xdr:colOff>942976</xdr:colOff>
      <xdr:row>28</xdr:row>
      <xdr:rowOff>838201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362576" y="14516101"/>
          <a:ext cx="742950" cy="742950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30</xdr:row>
      <xdr:rowOff>200025</xdr:rowOff>
    </xdr:from>
    <xdr:to>
      <xdr:col>4</xdr:col>
      <xdr:colOff>1104900</xdr:colOff>
      <xdr:row>30</xdr:row>
      <xdr:rowOff>817244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238750" y="16487775"/>
          <a:ext cx="1028700" cy="617219"/>
        </a:xfrm>
        <a:prstGeom prst="rect">
          <a:avLst/>
        </a:prstGeom>
      </xdr:spPr>
    </xdr:pic>
    <xdr:clientData/>
  </xdr:twoCellAnchor>
  <xdr:twoCellAnchor editAs="oneCell">
    <xdr:from>
      <xdr:col>4</xdr:col>
      <xdr:colOff>85724</xdr:colOff>
      <xdr:row>32</xdr:row>
      <xdr:rowOff>228600</xdr:rowOff>
    </xdr:from>
    <xdr:to>
      <xdr:col>4</xdr:col>
      <xdr:colOff>1047749</xdr:colOff>
      <xdr:row>32</xdr:row>
      <xdr:rowOff>829866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248274" y="18383250"/>
          <a:ext cx="962025" cy="601266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33</xdr:row>
      <xdr:rowOff>180975</xdr:rowOff>
    </xdr:from>
    <xdr:to>
      <xdr:col>4</xdr:col>
      <xdr:colOff>1087076</xdr:colOff>
      <xdr:row>33</xdr:row>
      <xdr:rowOff>778435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286375" y="19269075"/>
          <a:ext cx="963251" cy="597460"/>
        </a:xfrm>
        <a:prstGeom prst="rect">
          <a:avLst/>
        </a:prstGeom>
      </xdr:spPr>
    </xdr:pic>
    <xdr:clientData/>
  </xdr:twoCellAnchor>
  <xdr:twoCellAnchor editAs="oneCell">
    <xdr:from>
      <xdr:col>4</xdr:col>
      <xdr:colOff>114300</xdr:colOff>
      <xdr:row>38</xdr:row>
      <xdr:rowOff>66675</xdr:rowOff>
    </xdr:from>
    <xdr:to>
      <xdr:col>4</xdr:col>
      <xdr:colOff>981075</xdr:colOff>
      <xdr:row>38</xdr:row>
      <xdr:rowOff>933450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276850" y="23822025"/>
          <a:ext cx="866775" cy="866775"/>
        </a:xfrm>
        <a:prstGeom prst="rect">
          <a:avLst/>
        </a:prstGeom>
      </xdr:spPr>
    </xdr:pic>
    <xdr:clientData/>
  </xdr:twoCellAnchor>
  <xdr:twoCellAnchor editAs="oneCell">
    <xdr:from>
      <xdr:col>4</xdr:col>
      <xdr:colOff>104775</xdr:colOff>
      <xdr:row>37</xdr:row>
      <xdr:rowOff>66675</xdr:rowOff>
    </xdr:from>
    <xdr:to>
      <xdr:col>4</xdr:col>
      <xdr:colOff>1076325</xdr:colOff>
      <xdr:row>37</xdr:row>
      <xdr:rowOff>876300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267325" y="22888575"/>
          <a:ext cx="971550" cy="809625"/>
        </a:xfrm>
        <a:prstGeom prst="rect">
          <a:avLst/>
        </a:prstGeom>
      </xdr:spPr>
    </xdr:pic>
    <xdr:clientData/>
  </xdr:twoCellAnchor>
  <xdr:twoCellAnchor editAs="oneCell">
    <xdr:from>
      <xdr:col>4</xdr:col>
      <xdr:colOff>180975</xdr:colOff>
      <xdr:row>43</xdr:row>
      <xdr:rowOff>95250</xdr:rowOff>
    </xdr:from>
    <xdr:to>
      <xdr:col>4</xdr:col>
      <xdr:colOff>901657</xdr:colOff>
      <xdr:row>43</xdr:row>
      <xdr:rowOff>819149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343525" y="28594050"/>
          <a:ext cx="720682" cy="723899"/>
        </a:xfrm>
        <a:prstGeom prst="rect">
          <a:avLst/>
        </a:prstGeom>
      </xdr:spPr>
    </xdr:pic>
    <xdr:clientData/>
  </xdr:twoCellAnchor>
  <xdr:twoCellAnchor editAs="oneCell">
    <xdr:from>
      <xdr:col>4</xdr:col>
      <xdr:colOff>209551</xdr:colOff>
      <xdr:row>42</xdr:row>
      <xdr:rowOff>66675</xdr:rowOff>
    </xdr:from>
    <xdr:to>
      <xdr:col>4</xdr:col>
      <xdr:colOff>990601</xdr:colOff>
      <xdr:row>42</xdr:row>
      <xdr:rowOff>847725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372101" y="27632025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4</xdr:col>
      <xdr:colOff>419100</xdr:colOff>
      <xdr:row>41</xdr:row>
      <xdr:rowOff>152400</xdr:rowOff>
    </xdr:from>
    <xdr:to>
      <xdr:col>4</xdr:col>
      <xdr:colOff>855406</xdr:colOff>
      <xdr:row>41</xdr:row>
      <xdr:rowOff>828675</xdr:rowOff>
    </xdr:to>
    <xdr:pic>
      <xdr:nvPicPr>
        <xdr:cNvPr id="25" name="Picture 24"/>
        <xdr:cNvPicPr>
          <a:picLocks noChangeAspect="1"/>
        </xdr:cNvPicPr>
      </xdr:nvPicPr>
      <xdr:blipFill rotWithShape="1">
        <a:blip xmlns:r="http://schemas.openxmlformats.org/officeDocument/2006/relationships" r:embed="rId19"/>
        <a:srcRect l="27110" t="12445" r="28445" b="18667"/>
        <a:stretch/>
      </xdr:blipFill>
      <xdr:spPr>
        <a:xfrm>
          <a:off x="5581650" y="26784300"/>
          <a:ext cx="436306" cy="676275"/>
        </a:xfrm>
        <a:prstGeom prst="rect">
          <a:avLst/>
        </a:prstGeom>
      </xdr:spPr>
    </xdr:pic>
    <xdr:clientData/>
  </xdr:twoCellAnchor>
  <xdr:twoCellAnchor editAs="oneCell">
    <xdr:from>
      <xdr:col>4</xdr:col>
      <xdr:colOff>104776</xdr:colOff>
      <xdr:row>40</xdr:row>
      <xdr:rowOff>190501</xdr:rowOff>
    </xdr:from>
    <xdr:to>
      <xdr:col>4</xdr:col>
      <xdr:colOff>1114425</xdr:colOff>
      <xdr:row>40</xdr:row>
      <xdr:rowOff>751417</xdr:rowOff>
    </xdr:to>
    <xdr:pic>
      <xdr:nvPicPr>
        <xdr:cNvPr id="26" name="Picture 25"/>
        <xdr:cNvPicPr>
          <a:picLocks noChangeAspect="1"/>
        </xdr:cNvPicPr>
      </xdr:nvPicPr>
      <xdr:blipFill rotWithShape="1">
        <a:blip xmlns:r="http://schemas.openxmlformats.org/officeDocument/2006/relationships" r:embed="rId20"/>
        <a:srcRect t="21777" b="22667"/>
        <a:stretch/>
      </xdr:blipFill>
      <xdr:spPr>
        <a:xfrm>
          <a:off x="5267326" y="25888951"/>
          <a:ext cx="1009649" cy="560916"/>
        </a:xfrm>
        <a:prstGeom prst="rect">
          <a:avLst/>
        </a:prstGeom>
      </xdr:spPr>
    </xdr:pic>
    <xdr:clientData/>
  </xdr:twoCellAnchor>
  <xdr:twoCellAnchor editAs="oneCell">
    <xdr:from>
      <xdr:col>4</xdr:col>
      <xdr:colOff>200025</xdr:colOff>
      <xdr:row>39</xdr:row>
      <xdr:rowOff>85724</xdr:rowOff>
    </xdr:from>
    <xdr:to>
      <xdr:col>4</xdr:col>
      <xdr:colOff>961308</xdr:colOff>
      <xdr:row>39</xdr:row>
      <xdr:rowOff>857249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362575" y="24850724"/>
          <a:ext cx="761283" cy="771525"/>
        </a:xfrm>
        <a:prstGeom prst="rect">
          <a:avLst/>
        </a:prstGeom>
      </xdr:spPr>
    </xdr:pic>
    <xdr:clientData/>
  </xdr:twoCellAnchor>
  <xdr:twoCellAnchor editAs="oneCell">
    <xdr:from>
      <xdr:col>4</xdr:col>
      <xdr:colOff>104776</xdr:colOff>
      <xdr:row>36</xdr:row>
      <xdr:rowOff>123826</xdr:rowOff>
    </xdr:from>
    <xdr:to>
      <xdr:col>4</xdr:col>
      <xdr:colOff>1000126</xdr:colOff>
      <xdr:row>36</xdr:row>
      <xdr:rowOff>832147</xdr:rowOff>
    </xdr:to>
    <xdr:pic>
      <xdr:nvPicPr>
        <xdr:cNvPr id="28" name="Picture 27"/>
        <xdr:cNvPicPr>
          <a:picLocks noChangeAspect="1"/>
        </xdr:cNvPicPr>
      </xdr:nvPicPr>
      <xdr:blipFill rotWithShape="1">
        <a:blip xmlns:r="http://schemas.openxmlformats.org/officeDocument/2006/relationships" r:embed="rId22"/>
        <a:srcRect t="8000" b="12889"/>
        <a:stretch/>
      </xdr:blipFill>
      <xdr:spPr>
        <a:xfrm>
          <a:off x="5267326" y="22012276"/>
          <a:ext cx="895350" cy="708321"/>
        </a:xfrm>
        <a:prstGeom prst="rect">
          <a:avLst/>
        </a:prstGeom>
      </xdr:spPr>
    </xdr:pic>
    <xdr:clientData/>
  </xdr:twoCellAnchor>
  <xdr:twoCellAnchor editAs="oneCell">
    <xdr:from>
      <xdr:col>4</xdr:col>
      <xdr:colOff>209550</xdr:colOff>
      <xdr:row>35</xdr:row>
      <xdr:rowOff>47625</xdr:rowOff>
    </xdr:from>
    <xdr:to>
      <xdr:col>4</xdr:col>
      <xdr:colOff>1009649</xdr:colOff>
      <xdr:row>35</xdr:row>
      <xdr:rowOff>847724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372100" y="21002625"/>
          <a:ext cx="800099" cy="800099"/>
        </a:xfrm>
        <a:prstGeom prst="rect">
          <a:avLst/>
        </a:prstGeom>
      </xdr:spPr>
    </xdr:pic>
    <xdr:clientData/>
  </xdr:twoCellAnchor>
  <xdr:twoCellAnchor editAs="oneCell">
    <xdr:from>
      <xdr:col>4</xdr:col>
      <xdr:colOff>152401</xdr:colOff>
      <xdr:row>21</xdr:row>
      <xdr:rowOff>104776</xdr:rowOff>
    </xdr:from>
    <xdr:to>
      <xdr:col>4</xdr:col>
      <xdr:colOff>952501</xdr:colOff>
      <xdr:row>21</xdr:row>
      <xdr:rowOff>794640</xdr:rowOff>
    </xdr:to>
    <xdr:pic>
      <xdr:nvPicPr>
        <xdr:cNvPr id="31" name="Picture 30"/>
        <xdr:cNvPicPr>
          <a:picLocks noChangeAspect="1"/>
        </xdr:cNvPicPr>
      </xdr:nvPicPr>
      <xdr:blipFill rotWithShape="1">
        <a:blip xmlns:r="http://schemas.openxmlformats.org/officeDocument/2006/relationships" r:embed="rId24"/>
        <a:srcRect t="7112" b="6667"/>
        <a:stretch/>
      </xdr:blipFill>
      <xdr:spPr>
        <a:xfrm>
          <a:off x="5314951" y="7991476"/>
          <a:ext cx="800100" cy="689864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29</xdr:row>
      <xdr:rowOff>57150</xdr:rowOff>
    </xdr:from>
    <xdr:to>
      <xdr:col>4</xdr:col>
      <xdr:colOff>952500</xdr:colOff>
      <xdr:row>29</xdr:row>
      <xdr:rowOff>885825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5286375" y="15411450"/>
          <a:ext cx="828675" cy="828675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31</xdr:row>
      <xdr:rowOff>76200</xdr:rowOff>
    </xdr:from>
    <xdr:to>
      <xdr:col>4</xdr:col>
      <xdr:colOff>1066800</xdr:colOff>
      <xdr:row>31</xdr:row>
      <xdr:rowOff>902116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286375" y="17297400"/>
          <a:ext cx="942975" cy="825916"/>
        </a:xfrm>
        <a:prstGeom prst="rect">
          <a:avLst/>
        </a:prstGeom>
      </xdr:spPr>
    </xdr:pic>
    <xdr:clientData/>
  </xdr:twoCellAnchor>
  <xdr:twoCellAnchor editAs="oneCell">
    <xdr:from>
      <xdr:col>4</xdr:col>
      <xdr:colOff>57151</xdr:colOff>
      <xdr:row>34</xdr:row>
      <xdr:rowOff>219074</xdr:rowOff>
    </xdr:from>
    <xdr:to>
      <xdr:col>4</xdr:col>
      <xdr:colOff>1114425</xdr:colOff>
      <xdr:row>34</xdr:row>
      <xdr:rowOff>768858</xdr:rowOff>
    </xdr:to>
    <xdr:pic>
      <xdr:nvPicPr>
        <xdr:cNvPr id="34" name="Picture 3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 r="6317" b="10769"/>
        <a:stretch/>
      </xdr:blipFill>
      <xdr:spPr bwMode="auto">
        <a:xfrm>
          <a:off x="5219701" y="20240624"/>
          <a:ext cx="1057274" cy="549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tabSelected="1" topLeftCell="C50" zoomScaleNormal="100" workbookViewId="0">
      <selection activeCell="N52" sqref="N52"/>
    </sheetView>
  </sheetViews>
  <sheetFormatPr defaultRowHeight="15" x14ac:dyDescent="0.25"/>
  <cols>
    <col min="1" max="1" width="6.42578125" customWidth="1"/>
    <col min="2" max="2" width="23.5703125" customWidth="1"/>
    <col min="3" max="4" width="23.7109375" customWidth="1"/>
    <col min="5" max="5" width="17.85546875" customWidth="1"/>
    <col min="6" max="6" width="11.7109375" customWidth="1"/>
    <col min="7" max="7" width="12" customWidth="1"/>
    <col min="12" max="12" width="10.42578125" customWidth="1"/>
    <col min="13" max="13" width="11" customWidth="1"/>
    <col min="14" max="14" width="20.42578125" customWidth="1"/>
    <col min="15" max="15" width="18.28515625" customWidth="1"/>
  </cols>
  <sheetData>
    <row r="1" spans="1:14" ht="31.5" x14ac:dyDescent="0.5">
      <c r="A1" s="1" t="s">
        <v>34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4"/>
    </row>
    <row r="2" spans="1:14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spans="1:14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</row>
    <row r="4" spans="1:14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</row>
    <row r="5" spans="1:14" ht="18.75" x14ac:dyDescent="0.3">
      <c r="A5" s="65"/>
      <c r="B5" s="66"/>
      <c r="C5" s="66"/>
      <c r="D5" s="66"/>
      <c r="E5" s="66"/>
      <c r="F5" s="66"/>
      <c r="G5" s="66"/>
      <c r="H5" s="66"/>
      <c r="I5" s="66"/>
      <c r="J5" s="6"/>
      <c r="K5" s="6"/>
      <c r="L5" s="6"/>
      <c r="M5" s="6"/>
      <c r="N5" s="7"/>
    </row>
    <row r="6" spans="1:14" ht="18.75" x14ac:dyDescent="0.3">
      <c r="A6" s="5" t="s">
        <v>31</v>
      </c>
      <c r="B6" s="6"/>
      <c r="C6" s="6"/>
      <c r="D6" s="6"/>
      <c r="E6" s="6"/>
      <c r="F6" s="8"/>
      <c r="G6" s="6"/>
      <c r="H6" s="6"/>
      <c r="I6" s="6"/>
      <c r="J6" s="6"/>
      <c r="K6" s="6"/>
      <c r="L6" s="6"/>
      <c r="M6" s="6"/>
      <c r="N6" s="7"/>
    </row>
    <row r="7" spans="1:14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spans="1:14" ht="18.75" x14ac:dyDescent="0.3">
      <c r="A8" s="12"/>
      <c r="B8" s="13" t="s">
        <v>0</v>
      </c>
      <c r="C8" s="13"/>
      <c r="D8" s="13"/>
      <c r="E8" s="13"/>
      <c r="F8" s="67" t="s">
        <v>1</v>
      </c>
      <c r="G8" s="68"/>
      <c r="H8" s="68"/>
      <c r="I8" s="68"/>
      <c r="J8" s="68"/>
      <c r="K8" s="68"/>
      <c r="L8" s="68"/>
      <c r="M8" s="68"/>
      <c r="N8" s="69"/>
    </row>
    <row r="9" spans="1:14" ht="18.75" x14ac:dyDescent="0.3">
      <c r="A9" s="5"/>
      <c r="B9" s="96" t="s">
        <v>41</v>
      </c>
      <c r="C9" s="97"/>
      <c r="D9" s="97"/>
      <c r="E9" s="82"/>
      <c r="F9" s="70" t="s">
        <v>36</v>
      </c>
      <c r="G9" s="71"/>
      <c r="H9" s="71"/>
      <c r="I9" s="71"/>
      <c r="J9" s="71"/>
      <c r="K9" s="71"/>
      <c r="L9" s="71"/>
      <c r="M9" s="71"/>
      <c r="N9" s="72"/>
    </row>
    <row r="10" spans="1:14" ht="18.75" x14ac:dyDescent="0.3">
      <c r="A10" s="5"/>
      <c r="B10" s="99"/>
      <c r="C10" s="98"/>
      <c r="D10" s="98"/>
      <c r="E10" s="15"/>
      <c r="F10" s="73" t="s">
        <v>25</v>
      </c>
      <c r="G10" s="32"/>
      <c r="H10" s="32"/>
      <c r="I10" s="32"/>
      <c r="J10" s="32"/>
      <c r="K10" s="32"/>
      <c r="L10" s="32"/>
      <c r="M10" s="32"/>
      <c r="N10" s="74"/>
    </row>
    <row r="11" spans="1:14" ht="18.75" x14ac:dyDescent="0.3">
      <c r="A11" s="85"/>
      <c r="B11" s="86"/>
      <c r="C11" s="16"/>
      <c r="D11" s="16"/>
      <c r="E11" s="16"/>
      <c r="F11" s="57" t="s">
        <v>26</v>
      </c>
      <c r="G11" s="58"/>
      <c r="H11" s="58"/>
      <c r="I11" s="58"/>
      <c r="J11" s="58"/>
      <c r="K11" s="58"/>
      <c r="L11" s="58"/>
      <c r="M11" s="58"/>
      <c r="N11" s="59"/>
    </row>
    <row r="12" spans="1:14" ht="18.75" x14ac:dyDescent="0.3">
      <c r="A12" s="54"/>
      <c r="B12" s="103" t="s">
        <v>45</v>
      </c>
      <c r="C12" s="14"/>
      <c r="D12" s="14"/>
      <c r="E12" s="14"/>
      <c r="F12" s="39"/>
      <c r="G12" s="75"/>
      <c r="H12" s="75"/>
      <c r="I12" s="75"/>
      <c r="J12" s="75"/>
      <c r="K12" s="75"/>
      <c r="L12" s="75"/>
      <c r="M12" s="75"/>
      <c r="N12" s="76"/>
    </row>
    <row r="13" spans="1:14" ht="21.75" customHeight="1" x14ac:dyDescent="0.25">
      <c r="A13" s="87"/>
      <c r="B13" s="104"/>
      <c r="C13" s="14"/>
      <c r="D13" s="14"/>
      <c r="E13" s="14"/>
      <c r="F13" s="18"/>
      <c r="G13" s="14"/>
      <c r="H13" s="14"/>
      <c r="I13" s="14"/>
      <c r="J13" s="14"/>
      <c r="K13" s="14"/>
      <c r="L13" s="14"/>
      <c r="M13" s="14"/>
      <c r="N13" s="19"/>
    </row>
    <row r="14" spans="1:14" ht="18.75" x14ac:dyDescent="0.3">
      <c r="A14" s="12"/>
      <c r="B14" s="14"/>
      <c r="C14" s="20"/>
      <c r="D14" s="20"/>
      <c r="E14" s="20"/>
      <c r="F14" s="77" t="s">
        <v>46</v>
      </c>
      <c r="G14" s="78"/>
      <c r="H14" s="78"/>
      <c r="I14" s="78"/>
      <c r="J14" s="78"/>
      <c r="K14" s="78"/>
      <c r="L14" s="78"/>
      <c r="M14" s="78"/>
      <c r="N14" s="79"/>
    </row>
    <row r="15" spans="1:14" ht="15.75" x14ac:dyDescent="0.25">
      <c r="A15" s="21" t="s">
        <v>2</v>
      </c>
      <c r="B15" s="21" t="s">
        <v>3</v>
      </c>
      <c r="C15" s="21"/>
      <c r="D15" s="21"/>
      <c r="E15" s="21"/>
      <c r="F15" s="21" t="s">
        <v>4</v>
      </c>
      <c r="G15" s="101" t="s">
        <v>40</v>
      </c>
      <c r="H15" s="117" t="s">
        <v>5</v>
      </c>
      <c r="I15" s="118"/>
      <c r="J15" s="117" t="s">
        <v>6</v>
      </c>
      <c r="K15" s="118"/>
      <c r="L15" s="117" t="s">
        <v>7</v>
      </c>
      <c r="M15" s="118"/>
      <c r="N15" s="22" t="s">
        <v>8</v>
      </c>
    </row>
    <row r="16" spans="1:14" ht="15.75" x14ac:dyDescent="0.25">
      <c r="A16" s="23" t="s">
        <v>9</v>
      </c>
      <c r="B16" s="23" t="s">
        <v>10</v>
      </c>
      <c r="C16" s="23" t="s">
        <v>42</v>
      </c>
      <c r="D16" s="23" t="s">
        <v>42</v>
      </c>
      <c r="E16" s="23" t="s">
        <v>37</v>
      </c>
      <c r="F16" s="23" t="s">
        <v>11</v>
      </c>
      <c r="G16" s="102" t="s">
        <v>39</v>
      </c>
      <c r="H16" s="24" t="s">
        <v>12</v>
      </c>
      <c r="I16" s="24" t="s">
        <v>13</v>
      </c>
      <c r="J16" s="25" t="s">
        <v>12</v>
      </c>
      <c r="K16" s="24" t="s">
        <v>13</v>
      </c>
      <c r="L16" s="25" t="s">
        <v>12</v>
      </c>
      <c r="M16" s="24" t="s">
        <v>13</v>
      </c>
      <c r="N16" s="24" t="s">
        <v>14</v>
      </c>
    </row>
    <row r="17" spans="1:15" ht="15.75" x14ac:dyDescent="0.25">
      <c r="A17" s="95"/>
      <c r="B17" s="23"/>
      <c r="C17" s="83"/>
      <c r="D17" s="83"/>
      <c r="E17" s="83"/>
      <c r="F17" s="83" t="s">
        <v>15</v>
      </c>
      <c r="G17" s="102" t="s">
        <v>38</v>
      </c>
      <c r="H17" s="24"/>
      <c r="I17" s="24"/>
      <c r="J17" s="25"/>
      <c r="K17" s="24"/>
      <c r="L17" s="25"/>
      <c r="M17" s="24"/>
      <c r="N17" s="24"/>
    </row>
    <row r="18" spans="1:15" ht="73.5" customHeight="1" x14ac:dyDescent="0.25">
      <c r="A18" s="105">
        <v>1</v>
      </c>
      <c r="B18" s="115" t="s">
        <v>47</v>
      </c>
      <c r="C18" s="108" t="s">
        <v>74</v>
      </c>
      <c r="D18" s="108" t="s">
        <v>90</v>
      </c>
      <c r="E18" s="107"/>
      <c r="F18" s="109">
        <v>84</v>
      </c>
      <c r="G18" s="106">
        <v>626</v>
      </c>
      <c r="H18" s="106">
        <v>12</v>
      </c>
      <c r="I18" s="106">
        <v>0</v>
      </c>
      <c r="J18" s="106">
        <f t="shared" ref="J18:J44" si="0">H18/2</f>
        <v>6</v>
      </c>
      <c r="K18" s="106">
        <f t="shared" ref="K18:K44" si="1">J18%*N18</f>
        <v>3155.04</v>
      </c>
      <c r="L18" s="106">
        <f t="shared" ref="L18:L44" si="2">H18/2</f>
        <v>6</v>
      </c>
      <c r="M18" s="106">
        <f t="shared" ref="M18:M44" si="3">K18</f>
        <v>3155.04</v>
      </c>
      <c r="N18" s="106">
        <f>F18*G18</f>
        <v>52584</v>
      </c>
      <c r="O18" s="100"/>
    </row>
    <row r="19" spans="1:15" ht="73.5" customHeight="1" x14ac:dyDescent="0.25">
      <c r="A19" s="105">
        <v>2</v>
      </c>
      <c r="B19" s="115" t="s">
        <v>48</v>
      </c>
      <c r="C19" s="108" t="s">
        <v>75</v>
      </c>
      <c r="D19" s="108" t="s">
        <v>91</v>
      </c>
      <c r="E19" s="107"/>
      <c r="F19" s="109">
        <v>84</v>
      </c>
      <c r="G19" s="106">
        <v>358</v>
      </c>
      <c r="H19" s="106">
        <v>12</v>
      </c>
      <c r="I19" s="106">
        <v>0</v>
      </c>
      <c r="J19" s="106">
        <f t="shared" si="0"/>
        <v>6</v>
      </c>
      <c r="K19" s="106">
        <f t="shared" si="1"/>
        <v>1804.32</v>
      </c>
      <c r="L19" s="106">
        <f t="shared" si="2"/>
        <v>6</v>
      </c>
      <c r="M19" s="106">
        <f t="shared" si="3"/>
        <v>1804.32</v>
      </c>
      <c r="N19" s="106">
        <f t="shared" ref="N19:N44" si="4">F19*G19</f>
        <v>30072</v>
      </c>
      <c r="O19" s="100"/>
    </row>
    <row r="20" spans="1:15" ht="73.5" customHeight="1" x14ac:dyDescent="0.25">
      <c r="A20" s="105">
        <v>3</v>
      </c>
      <c r="B20" s="115" t="s">
        <v>49</v>
      </c>
      <c r="C20" s="108" t="s">
        <v>76</v>
      </c>
      <c r="D20" s="108" t="s">
        <v>94</v>
      </c>
      <c r="E20" s="107"/>
      <c r="F20" s="109">
        <v>20</v>
      </c>
      <c r="G20" s="106">
        <v>360</v>
      </c>
      <c r="H20" s="106">
        <v>12</v>
      </c>
      <c r="I20" s="106">
        <v>0</v>
      </c>
      <c r="J20" s="106">
        <f t="shared" si="0"/>
        <v>6</v>
      </c>
      <c r="K20" s="106">
        <f t="shared" si="1"/>
        <v>432</v>
      </c>
      <c r="L20" s="106">
        <f t="shared" si="2"/>
        <v>6</v>
      </c>
      <c r="M20" s="106">
        <f t="shared" si="3"/>
        <v>432</v>
      </c>
      <c r="N20" s="106">
        <f t="shared" si="4"/>
        <v>7200</v>
      </c>
      <c r="O20" s="100"/>
    </row>
    <row r="21" spans="1:15" ht="73.5" customHeight="1" x14ac:dyDescent="0.25">
      <c r="A21" s="105">
        <v>4</v>
      </c>
      <c r="B21" s="115" t="s">
        <v>50</v>
      </c>
      <c r="C21" s="108" t="s">
        <v>74</v>
      </c>
      <c r="D21" s="108" t="s">
        <v>93</v>
      </c>
      <c r="E21" s="107"/>
      <c r="F21" s="109">
        <v>15</v>
      </c>
      <c r="G21" s="106">
        <v>540</v>
      </c>
      <c r="H21" s="106">
        <v>12</v>
      </c>
      <c r="I21" s="106">
        <v>0</v>
      </c>
      <c r="J21" s="106">
        <f t="shared" si="0"/>
        <v>6</v>
      </c>
      <c r="K21" s="106">
        <f t="shared" si="1"/>
        <v>486</v>
      </c>
      <c r="L21" s="106">
        <f t="shared" si="2"/>
        <v>6</v>
      </c>
      <c r="M21" s="106">
        <f t="shared" si="3"/>
        <v>486</v>
      </c>
      <c r="N21" s="106">
        <f t="shared" si="4"/>
        <v>8100</v>
      </c>
      <c r="O21" s="100"/>
    </row>
    <row r="22" spans="1:15" ht="73.5" customHeight="1" x14ac:dyDescent="0.25">
      <c r="A22" s="105">
        <v>5</v>
      </c>
      <c r="B22" s="115" t="s">
        <v>51</v>
      </c>
      <c r="C22" s="108" t="s">
        <v>77</v>
      </c>
      <c r="D22" s="108" t="s">
        <v>109</v>
      </c>
      <c r="E22" s="107"/>
      <c r="F22" s="109">
        <v>6</v>
      </c>
      <c r="G22" s="106">
        <v>895</v>
      </c>
      <c r="H22" s="106">
        <v>12</v>
      </c>
      <c r="I22" s="106">
        <v>0</v>
      </c>
      <c r="J22" s="106">
        <f t="shared" si="0"/>
        <v>6</v>
      </c>
      <c r="K22" s="106">
        <f t="shared" si="1"/>
        <v>322.2</v>
      </c>
      <c r="L22" s="106">
        <f t="shared" si="2"/>
        <v>6</v>
      </c>
      <c r="M22" s="106">
        <f t="shared" si="3"/>
        <v>322.2</v>
      </c>
      <c r="N22" s="106">
        <f t="shared" si="4"/>
        <v>5370</v>
      </c>
      <c r="O22" s="100"/>
    </row>
    <row r="23" spans="1:15" ht="73.5" customHeight="1" x14ac:dyDescent="0.25">
      <c r="A23" s="105">
        <v>6</v>
      </c>
      <c r="B23" s="115" t="s">
        <v>52</v>
      </c>
      <c r="C23" s="108" t="s">
        <v>78</v>
      </c>
      <c r="D23" s="108" t="s">
        <v>92</v>
      </c>
      <c r="E23" s="107"/>
      <c r="F23" s="109">
        <v>48</v>
      </c>
      <c r="G23" s="106">
        <v>420</v>
      </c>
      <c r="H23" s="106">
        <v>12</v>
      </c>
      <c r="I23" s="106">
        <v>0</v>
      </c>
      <c r="J23" s="106">
        <f t="shared" si="0"/>
        <v>6</v>
      </c>
      <c r="K23" s="106">
        <f t="shared" si="1"/>
        <v>1209.5999999999999</v>
      </c>
      <c r="L23" s="106">
        <f t="shared" si="2"/>
        <v>6</v>
      </c>
      <c r="M23" s="106">
        <f t="shared" si="3"/>
        <v>1209.5999999999999</v>
      </c>
      <c r="N23" s="106">
        <f t="shared" si="4"/>
        <v>20160</v>
      </c>
      <c r="O23" s="100"/>
    </row>
    <row r="24" spans="1:15" ht="73.5" customHeight="1" x14ac:dyDescent="0.25">
      <c r="A24" s="105">
        <v>7</v>
      </c>
      <c r="B24" s="115" t="s">
        <v>53</v>
      </c>
      <c r="C24" s="108" t="s">
        <v>78</v>
      </c>
      <c r="D24" s="108" t="s">
        <v>95</v>
      </c>
      <c r="E24" s="107"/>
      <c r="F24" s="109">
        <v>36</v>
      </c>
      <c r="G24" s="106">
        <v>325</v>
      </c>
      <c r="H24" s="106">
        <v>12</v>
      </c>
      <c r="I24" s="106">
        <v>0</v>
      </c>
      <c r="J24" s="106">
        <f t="shared" si="0"/>
        <v>6</v>
      </c>
      <c r="K24" s="106">
        <f t="shared" si="1"/>
        <v>702</v>
      </c>
      <c r="L24" s="106">
        <f t="shared" si="2"/>
        <v>6</v>
      </c>
      <c r="M24" s="106">
        <f t="shared" si="3"/>
        <v>702</v>
      </c>
      <c r="N24" s="106">
        <f t="shared" si="4"/>
        <v>11700</v>
      </c>
      <c r="O24" s="100"/>
    </row>
    <row r="25" spans="1:15" ht="73.5" customHeight="1" x14ac:dyDescent="0.25">
      <c r="A25" s="105">
        <v>8</v>
      </c>
      <c r="B25" s="115" t="s">
        <v>54</v>
      </c>
      <c r="C25" s="108" t="s">
        <v>78</v>
      </c>
      <c r="D25" s="108" t="s">
        <v>96</v>
      </c>
      <c r="E25" s="107"/>
      <c r="F25" s="109">
        <v>90</v>
      </c>
      <c r="G25" s="106">
        <v>150</v>
      </c>
      <c r="H25" s="106">
        <v>12</v>
      </c>
      <c r="I25" s="106">
        <v>0</v>
      </c>
      <c r="J25" s="106">
        <f t="shared" si="0"/>
        <v>6</v>
      </c>
      <c r="K25" s="106">
        <f t="shared" si="1"/>
        <v>810</v>
      </c>
      <c r="L25" s="106">
        <f t="shared" si="2"/>
        <v>6</v>
      </c>
      <c r="M25" s="106">
        <f t="shared" si="3"/>
        <v>810</v>
      </c>
      <c r="N25" s="106">
        <f t="shared" si="4"/>
        <v>13500</v>
      </c>
      <c r="O25" s="100"/>
    </row>
    <row r="26" spans="1:15" ht="73.5" customHeight="1" x14ac:dyDescent="0.25">
      <c r="A26" s="105">
        <v>9</v>
      </c>
      <c r="B26" s="115" t="s">
        <v>55</v>
      </c>
      <c r="C26" s="108" t="s">
        <v>78</v>
      </c>
      <c r="D26" s="108" t="s">
        <v>97</v>
      </c>
      <c r="E26" s="107"/>
      <c r="F26" s="109">
        <v>90</v>
      </c>
      <c r="G26" s="106">
        <v>122</v>
      </c>
      <c r="H26" s="106">
        <v>12</v>
      </c>
      <c r="I26" s="106">
        <v>0</v>
      </c>
      <c r="J26" s="106">
        <f t="shared" si="0"/>
        <v>6</v>
      </c>
      <c r="K26" s="106">
        <f t="shared" si="1"/>
        <v>658.8</v>
      </c>
      <c r="L26" s="106">
        <f t="shared" si="2"/>
        <v>6</v>
      </c>
      <c r="M26" s="106">
        <f t="shared" si="3"/>
        <v>658.8</v>
      </c>
      <c r="N26" s="106">
        <f t="shared" si="4"/>
        <v>10980</v>
      </c>
      <c r="O26" s="100"/>
    </row>
    <row r="27" spans="1:15" ht="73.5" customHeight="1" x14ac:dyDescent="0.25">
      <c r="A27" s="105">
        <v>10</v>
      </c>
      <c r="B27" s="115" t="s">
        <v>56</v>
      </c>
      <c r="C27" s="108" t="s">
        <v>79</v>
      </c>
      <c r="D27" s="108" t="s">
        <v>98</v>
      </c>
      <c r="E27" s="107"/>
      <c r="F27" s="109">
        <v>36</v>
      </c>
      <c r="G27" s="106">
        <v>120</v>
      </c>
      <c r="H27" s="106">
        <v>12</v>
      </c>
      <c r="I27" s="106">
        <v>0</v>
      </c>
      <c r="J27" s="106">
        <f t="shared" si="0"/>
        <v>6</v>
      </c>
      <c r="K27" s="106">
        <f t="shared" si="1"/>
        <v>259.2</v>
      </c>
      <c r="L27" s="106">
        <f t="shared" si="2"/>
        <v>6</v>
      </c>
      <c r="M27" s="106">
        <f t="shared" si="3"/>
        <v>259.2</v>
      </c>
      <c r="N27" s="106">
        <f t="shared" si="4"/>
        <v>4320</v>
      </c>
      <c r="O27" s="100"/>
    </row>
    <row r="28" spans="1:15" ht="73.5" customHeight="1" x14ac:dyDescent="0.25">
      <c r="A28" s="105">
        <v>11</v>
      </c>
      <c r="B28" s="115" t="s">
        <v>57</v>
      </c>
      <c r="C28" s="108" t="s">
        <v>79</v>
      </c>
      <c r="D28" s="108" t="s">
        <v>99</v>
      </c>
      <c r="E28" s="107"/>
      <c r="F28" s="109">
        <v>18</v>
      </c>
      <c r="G28" s="106">
        <v>515</v>
      </c>
      <c r="H28" s="106">
        <v>12</v>
      </c>
      <c r="I28" s="106">
        <v>0</v>
      </c>
      <c r="J28" s="106">
        <f t="shared" si="0"/>
        <v>6</v>
      </c>
      <c r="K28" s="106">
        <f t="shared" si="1"/>
        <v>556.19999999999993</v>
      </c>
      <c r="L28" s="106">
        <f t="shared" si="2"/>
        <v>6</v>
      </c>
      <c r="M28" s="106">
        <f t="shared" si="3"/>
        <v>556.19999999999993</v>
      </c>
      <c r="N28" s="106">
        <f t="shared" si="4"/>
        <v>9270</v>
      </c>
      <c r="O28" s="100"/>
    </row>
    <row r="29" spans="1:15" ht="73.5" customHeight="1" x14ac:dyDescent="0.25">
      <c r="A29" s="105">
        <v>12</v>
      </c>
      <c r="B29" s="115" t="s">
        <v>58</v>
      </c>
      <c r="C29" s="108" t="s">
        <v>78</v>
      </c>
      <c r="D29" s="108" t="s">
        <v>100</v>
      </c>
      <c r="E29" s="107"/>
      <c r="F29" s="109">
        <v>4</v>
      </c>
      <c r="G29" s="106">
        <v>1301</v>
      </c>
      <c r="H29" s="106">
        <v>12</v>
      </c>
      <c r="I29" s="106">
        <v>0</v>
      </c>
      <c r="J29" s="106">
        <f t="shared" si="0"/>
        <v>6</v>
      </c>
      <c r="K29" s="106">
        <f t="shared" si="1"/>
        <v>312.24</v>
      </c>
      <c r="L29" s="106">
        <f t="shared" si="2"/>
        <v>6</v>
      </c>
      <c r="M29" s="106">
        <f t="shared" si="3"/>
        <v>312.24</v>
      </c>
      <c r="N29" s="106">
        <f t="shared" si="4"/>
        <v>5204</v>
      </c>
      <c r="O29" s="100"/>
    </row>
    <row r="30" spans="1:15" ht="73.5" customHeight="1" x14ac:dyDescent="0.25">
      <c r="A30" s="105">
        <v>13</v>
      </c>
      <c r="B30" s="115" t="s">
        <v>59</v>
      </c>
      <c r="C30" s="108" t="s">
        <v>80</v>
      </c>
      <c r="D30" s="108"/>
      <c r="E30" s="107"/>
      <c r="F30" s="109">
        <v>10</v>
      </c>
      <c r="G30" s="106">
        <v>1750</v>
      </c>
      <c r="H30" s="106">
        <v>12</v>
      </c>
      <c r="I30" s="106">
        <v>0</v>
      </c>
      <c r="J30" s="106">
        <f t="shared" si="0"/>
        <v>6</v>
      </c>
      <c r="K30" s="106">
        <f t="shared" si="1"/>
        <v>1050</v>
      </c>
      <c r="L30" s="106">
        <f t="shared" si="2"/>
        <v>6</v>
      </c>
      <c r="M30" s="106">
        <f t="shared" si="3"/>
        <v>1050</v>
      </c>
      <c r="N30" s="106">
        <f t="shared" si="4"/>
        <v>17500</v>
      </c>
      <c r="O30" s="100"/>
    </row>
    <row r="31" spans="1:15" ht="73.5" customHeight="1" x14ac:dyDescent="0.25">
      <c r="A31" s="105">
        <v>14</v>
      </c>
      <c r="B31" s="115" t="s">
        <v>60</v>
      </c>
      <c r="C31" s="108" t="s">
        <v>78</v>
      </c>
      <c r="D31" s="108" t="s">
        <v>101</v>
      </c>
      <c r="E31" s="107"/>
      <c r="F31" s="114">
        <v>20</v>
      </c>
      <c r="G31" s="106">
        <v>625</v>
      </c>
      <c r="H31" s="106">
        <v>12</v>
      </c>
      <c r="I31" s="106">
        <v>0</v>
      </c>
      <c r="J31" s="106">
        <f t="shared" si="0"/>
        <v>6</v>
      </c>
      <c r="K31" s="106">
        <f t="shared" si="1"/>
        <v>750</v>
      </c>
      <c r="L31" s="106">
        <f t="shared" si="2"/>
        <v>6</v>
      </c>
      <c r="M31" s="106">
        <f t="shared" si="3"/>
        <v>750</v>
      </c>
      <c r="N31" s="106">
        <f t="shared" si="4"/>
        <v>12500</v>
      </c>
      <c r="O31" s="100"/>
    </row>
    <row r="32" spans="1:15" ht="73.5" customHeight="1" x14ac:dyDescent="0.25">
      <c r="A32" s="105">
        <v>15</v>
      </c>
      <c r="B32" s="116" t="s">
        <v>61</v>
      </c>
      <c r="C32" s="108"/>
      <c r="D32" s="108" t="s">
        <v>110</v>
      </c>
      <c r="E32" s="107"/>
      <c r="F32" s="109">
        <v>24</v>
      </c>
      <c r="G32" s="106">
        <v>350</v>
      </c>
      <c r="H32" s="106">
        <v>12</v>
      </c>
      <c r="I32" s="106">
        <v>0</v>
      </c>
      <c r="J32" s="106">
        <f t="shared" si="0"/>
        <v>6</v>
      </c>
      <c r="K32" s="106">
        <f t="shared" si="1"/>
        <v>504</v>
      </c>
      <c r="L32" s="106">
        <f t="shared" si="2"/>
        <v>6</v>
      </c>
      <c r="M32" s="106">
        <f t="shared" si="3"/>
        <v>504</v>
      </c>
      <c r="N32" s="106">
        <f t="shared" si="4"/>
        <v>8400</v>
      </c>
      <c r="O32" s="100"/>
    </row>
    <row r="33" spans="1:15" ht="73.5" customHeight="1" x14ac:dyDescent="0.25">
      <c r="A33" s="105">
        <v>16</v>
      </c>
      <c r="B33" s="115" t="s">
        <v>62</v>
      </c>
      <c r="C33" s="108" t="s">
        <v>81</v>
      </c>
      <c r="D33" s="108" t="s">
        <v>103</v>
      </c>
      <c r="E33" s="107"/>
      <c r="F33" s="109">
        <v>30</v>
      </c>
      <c r="G33" s="106">
        <v>368</v>
      </c>
      <c r="H33" s="106">
        <v>12</v>
      </c>
      <c r="I33" s="106">
        <v>0</v>
      </c>
      <c r="J33" s="106">
        <f t="shared" si="0"/>
        <v>6</v>
      </c>
      <c r="K33" s="106">
        <f t="shared" si="1"/>
        <v>662.4</v>
      </c>
      <c r="L33" s="106">
        <f t="shared" si="2"/>
        <v>6</v>
      </c>
      <c r="M33" s="106">
        <f t="shared" si="3"/>
        <v>662.4</v>
      </c>
      <c r="N33" s="106">
        <f t="shared" si="4"/>
        <v>11040</v>
      </c>
      <c r="O33" s="100"/>
    </row>
    <row r="34" spans="1:15" ht="73.5" customHeight="1" x14ac:dyDescent="0.25">
      <c r="A34" s="105">
        <v>17</v>
      </c>
      <c r="B34" s="115" t="s">
        <v>63</v>
      </c>
      <c r="C34" s="108" t="s">
        <v>82</v>
      </c>
      <c r="D34" s="108" t="s">
        <v>102</v>
      </c>
      <c r="E34" s="107"/>
      <c r="F34" s="109">
        <v>30</v>
      </c>
      <c r="G34" s="106">
        <v>280</v>
      </c>
      <c r="H34" s="106">
        <v>12</v>
      </c>
      <c r="I34" s="106">
        <v>0</v>
      </c>
      <c r="J34" s="106">
        <f t="shared" si="0"/>
        <v>6</v>
      </c>
      <c r="K34" s="106">
        <f t="shared" si="1"/>
        <v>504</v>
      </c>
      <c r="L34" s="106">
        <f t="shared" si="2"/>
        <v>6</v>
      </c>
      <c r="M34" s="106">
        <f t="shared" si="3"/>
        <v>504</v>
      </c>
      <c r="N34" s="106">
        <f t="shared" si="4"/>
        <v>8400</v>
      </c>
      <c r="O34" s="100"/>
    </row>
    <row r="35" spans="1:15" ht="73.5" customHeight="1" x14ac:dyDescent="0.25">
      <c r="A35" s="105">
        <v>18</v>
      </c>
      <c r="B35" s="115" t="s">
        <v>64</v>
      </c>
      <c r="C35" s="108" t="s">
        <v>83</v>
      </c>
      <c r="D35" s="108" t="s">
        <v>111</v>
      </c>
      <c r="E35" s="107"/>
      <c r="F35" s="109">
        <v>36</v>
      </c>
      <c r="G35" s="106">
        <v>520</v>
      </c>
      <c r="H35" s="106">
        <v>12</v>
      </c>
      <c r="I35" s="106">
        <v>0</v>
      </c>
      <c r="J35" s="106">
        <f t="shared" si="0"/>
        <v>6</v>
      </c>
      <c r="K35" s="106">
        <f t="shared" si="1"/>
        <v>1123.2</v>
      </c>
      <c r="L35" s="106">
        <f t="shared" si="2"/>
        <v>6</v>
      </c>
      <c r="M35" s="106">
        <f t="shared" si="3"/>
        <v>1123.2</v>
      </c>
      <c r="N35" s="106">
        <f t="shared" si="4"/>
        <v>18720</v>
      </c>
      <c r="O35" s="100"/>
    </row>
    <row r="36" spans="1:15" ht="73.5" customHeight="1" x14ac:dyDescent="0.25">
      <c r="A36" s="105">
        <v>19</v>
      </c>
      <c r="B36" s="115" t="s">
        <v>65</v>
      </c>
      <c r="C36" s="108" t="s">
        <v>84</v>
      </c>
      <c r="D36" s="108" t="s">
        <v>108</v>
      </c>
      <c r="E36" s="107"/>
      <c r="F36" s="109">
        <v>12</v>
      </c>
      <c r="G36" s="106">
        <v>180</v>
      </c>
      <c r="H36" s="106">
        <v>18</v>
      </c>
      <c r="I36" s="106">
        <v>0</v>
      </c>
      <c r="J36" s="106">
        <f t="shared" si="0"/>
        <v>9</v>
      </c>
      <c r="K36" s="106">
        <f t="shared" si="1"/>
        <v>194.4</v>
      </c>
      <c r="L36" s="106">
        <f t="shared" si="2"/>
        <v>9</v>
      </c>
      <c r="M36" s="106">
        <f t="shared" si="3"/>
        <v>194.4</v>
      </c>
      <c r="N36" s="106">
        <f t="shared" si="4"/>
        <v>2160</v>
      </c>
      <c r="O36" s="100"/>
    </row>
    <row r="37" spans="1:15" ht="73.5" customHeight="1" x14ac:dyDescent="0.25">
      <c r="A37" s="105">
        <v>20</v>
      </c>
      <c r="B37" s="115" t="s">
        <v>66</v>
      </c>
      <c r="C37" s="108" t="s">
        <v>85</v>
      </c>
      <c r="D37" s="108"/>
      <c r="E37" s="107"/>
      <c r="F37" s="109">
        <v>18</v>
      </c>
      <c r="G37" s="106">
        <v>180</v>
      </c>
      <c r="H37" s="106">
        <v>12</v>
      </c>
      <c r="I37" s="106">
        <v>0</v>
      </c>
      <c r="J37" s="106">
        <f t="shared" si="0"/>
        <v>6</v>
      </c>
      <c r="K37" s="106">
        <f t="shared" si="1"/>
        <v>194.4</v>
      </c>
      <c r="L37" s="106">
        <f t="shared" si="2"/>
        <v>6</v>
      </c>
      <c r="M37" s="106">
        <f t="shared" si="3"/>
        <v>194.4</v>
      </c>
      <c r="N37" s="106">
        <f t="shared" si="4"/>
        <v>3240</v>
      </c>
      <c r="O37" s="100"/>
    </row>
    <row r="38" spans="1:15" ht="73.5" customHeight="1" x14ac:dyDescent="0.25">
      <c r="A38" s="105">
        <v>21</v>
      </c>
      <c r="B38" s="115" t="s">
        <v>67</v>
      </c>
      <c r="C38" s="108"/>
      <c r="D38" s="108" t="s">
        <v>105</v>
      </c>
      <c r="E38" s="107"/>
      <c r="F38" s="109">
        <v>8</v>
      </c>
      <c r="G38" s="106">
        <v>490</v>
      </c>
      <c r="H38" s="106">
        <v>12</v>
      </c>
      <c r="I38" s="106">
        <v>0</v>
      </c>
      <c r="J38" s="106">
        <f t="shared" si="0"/>
        <v>6</v>
      </c>
      <c r="K38" s="106">
        <f t="shared" si="1"/>
        <v>235.2</v>
      </c>
      <c r="L38" s="106">
        <f t="shared" si="2"/>
        <v>6</v>
      </c>
      <c r="M38" s="106">
        <f t="shared" si="3"/>
        <v>235.2</v>
      </c>
      <c r="N38" s="106">
        <f t="shared" si="4"/>
        <v>3920</v>
      </c>
      <c r="O38" s="100"/>
    </row>
    <row r="39" spans="1:15" ht="79.5" customHeight="1" x14ac:dyDescent="0.25">
      <c r="A39" s="110">
        <v>22</v>
      </c>
      <c r="B39" s="115" t="s">
        <v>68</v>
      </c>
      <c r="C39" s="111"/>
      <c r="D39" s="111" t="s">
        <v>104</v>
      </c>
      <c r="E39" s="112"/>
      <c r="F39" s="113">
        <v>60</v>
      </c>
      <c r="G39" s="106">
        <v>491</v>
      </c>
      <c r="H39" s="106">
        <v>12</v>
      </c>
      <c r="I39" s="106">
        <v>0</v>
      </c>
      <c r="J39" s="106">
        <f t="shared" si="0"/>
        <v>6</v>
      </c>
      <c r="K39" s="106">
        <f t="shared" si="1"/>
        <v>1767.6</v>
      </c>
      <c r="L39" s="106">
        <f t="shared" si="2"/>
        <v>6</v>
      </c>
      <c r="M39" s="106">
        <f t="shared" si="3"/>
        <v>1767.6</v>
      </c>
      <c r="N39" s="106">
        <f t="shared" si="4"/>
        <v>29460</v>
      </c>
      <c r="O39" s="100"/>
    </row>
    <row r="40" spans="1:15" ht="73.5" customHeight="1" x14ac:dyDescent="0.25">
      <c r="A40" s="110">
        <v>23</v>
      </c>
      <c r="B40" s="115" t="s">
        <v>69</v>
      </c>
      <c r="C40" s="111" t="s">
        <v>86</v>
      </c>
      <c r="D40" s="111"/>
      <c r="E40" s="112"/>
      <c r="F40" s="113">
        <v>6</v>
      </c>
      <c r="G40" s="106">
        <v>300</v>
      </c>
      <c r="H40" s="106">
        <v>18</v>
      </c>
      <c r="I40" s="106">
        <v>0</v>
      </c>
      <c r="J40" s="106">
        <f t="shared" si="0"/>
        <v>9</v>
      </c>
      <c r="K40" s="106">
        <f t="shared" si="1"/>
        <v>162</v>
      </c>
      <c r="L40" s="106">
        <f t="shared" si="2"/>
        <v>9</v>
      </c>
      <c r="M40" s="106">
        <f t="shared" si="3"/>
        <v>162</v>
      </c>
      <c r="N40" s="106">
        <f t="shared" si="4"/>
        <v>1800</v>
      </c>
      <c r="O40" s="100"/>
    </row>
    <row r="41" spans="1:15" ht="73.5" customHeight="1" x14ac:dyDescent="0.25">
      <c r="A41" s="110">
        <v>24</v>
      </c>
      <c r="B41" s="115" t="s">
        <v>70</v>
      </c>
      <c r="C41" s="111" t="s">
        <v>87</v>
      </c>
      <c r="D41" s="111" t="s">
        <v>107</v>
      </c>
      <c r="E41" s="112"/>
      <c r="F41" s="113">
        <v>2</v>
      </c>
      <c r="G41" s="106">
        <v>320</v>
      </c>
      <c r="H41" s="106">
        <v>18</v>
      </c>
      <c r="I41" s="106">
        <v>0</v>
      </c>
      <c r="J41" s="106">
        <f t="shared" si="0"/>
        <v>9</v>
      </c>
      <c r="K41" s="106">
        <f t="shared" si="1"/>
        <v>57.599999999999994</v>
      </c>
      <c r="L41" s="106">
        <f t="shared" si="2"/>
        <v>9</v>
      </c>
      <c r="M41" s="106">
        <f t="shared" si="3"/>
        <v>57.599999999999994</v>
      </c>
      <c r="N41" s="106">
        <f t="shared" si="4"/>
        <v>640</v>
      </c>
      <c r="O41" s="100"/>
    </row>
    <row r="42" spans="1:15" ht="73.5" customHeight="1" x14ac:dyDescent="0.25">
      <c r="A42" s="110">
        <v>25</v>
      </c>
      <c r="B42" s="115" t="s">
        <v>71</v>
      </c>
      <c r="C42" s="111" t="s">
        <v>88</v>
      </c>
      <c r="D42" s="111"/>
      <c r="E42" s="112"/>
      <c r="F42" s="113">
        <v>12</v>
      </c>
      <c r="G42" s="106">
        <v>120</v>
      </c>
      <c r="H42" s="106">
        <v>12</v>
      </c>
      <c r="I42" s="106">
        <v>0</v>
      </c>
      <c r="J42" s="106">
        <f t="shared" si="0"/>
        <v>6</v>
      </c>
      <c r="K42" s="106">
        <f t="shared" si="1"/>
        <v>86.399999999999991</v>
      </c>
      <c r="L42" s="106">
        <f t="shared" si="2"/>
        <v>6</v>
      </c>
      <c r="M42" s="106">
        <f t="shared" si="3"/>
        <v>86.399999999999991</v>
      </c>
      <c r="N42" s="106">
        <f t="shared" si="4"/>
        <v>1440</v>
      </c>
      <c r="O42" s="100"/>
    </row>
    <row r="43" spans="1:15" ht="73.5" customHeight="1" x14ac:dyDescent="0.25">
      <c r="A43" s="110">
        <v>26</v>
      </c>
      <c r="B43" s="115" t="s">
        <v>72</v>
      </c>
      <c r="C43" s="111" t="s">
        <v>89</v>
      </c>
      <c r="D43" s="111" t="s">
        <v>106</v>
      </c>
      <c r="E43" s="112"/>
      <c r="F43" s="113">
        <v>1</v>
      </c>
      <c r="G43" s="106">
        <v>2950</v>
      </c>
      <c r="H43" s="106">
        <v>18</v>
      </c>
      <c r="I43" s="106">
        <v>0</v>
      </c>
      <c r="J43" s="106">
        <f t="shared" si="0"/>
        <v>9</v>
      </c>
      <c r="K43" s="106">
        <f t="shared" si="1"/>
        <v>265.5</v>
      </c>
      <c r="L43" s="106">
        <f t="shared" si="2"/>
        <v>9</v>
      </c>
      <c r="M43" s="106">
        <f t="shared" si="3"/>
        <v>265.5</v>
      </c>
      <c r="N43" s="106">
        <f t="shared" si="4"/>
        <v>2950</v>
      </c>
      <c r="O43" s="100"/>
    </row>
    <row r="44" spans="1:15" ht="73.5" customHeight="1" x14ac:dyDescent="0.25">
      <c r="A44" s="110">
        <v>27</v>
      </c>
      <c r="B44" s="115" t="s">
        <v>73</v>
      </c>
      <c r="C44" s="111" t="s">
        <v>43</v>
      </c>
      <c r="D44" s="111"/>
      <c r="E44" s="112"/>
      <c r="F44" s="113">
        <v>24</v>
      </c>
      <c r="G44" s="106">
        <v>40</v>
      </c>
      <c r="H44" s="106">
        <v>12</v>
      </c>
      <c r="I44" s="106">
        <v>0</v>
      </c>
      <c r="J44" s="106">
        <f t="shared" si="0"/>
        <v>6</v>
      </c>
      <c r="K44" s="106">
        <f t="shared" si="1"/>
        <v>57.599999999999994</v>
      </c>
      <c r="L44" s="106">
        <f t="shared" si="2"/>
        <v>6</v>
      </c>
      <c r="M44" s="106">
        <f t="shared" si="3"/>
        <v>57.599999999999994</v>
      </c>
      <c r="N44" s="106">
        <f t="shared" si="4"/>
        <v>960</v>
      </c>
      <c r="O44" s="100"/>
    </row>
    <row r="45" spans="1:15" ht="24.75" customHeight="1" x14ac:dyDescent="0.25">
      <c r="A45" s="89"/>
      <c r="B45" s="88"/>
      <c r="C45" s="90"/>
      <c r="D45" s="90"/>
      <c r="E45" s="90"/>
      <c r="F45" s="91"/>
      <c r="G45" s="92"/>
      <c r="H45" s="92"/>
      <c r="I45" s="93"/>
      <c r="J45" s="92"/>
      <c r="K45" s="92"/>
      <c r="L45" s="94"/>
      <c r="M45" s="92"/>
      <c r="N45" s="92"/>
    </row>
    <row r="46" spans="1:15" ht="21" x14ac:dyDescent="0.35">
      <c r="A46" s="119" t="s">
        <v>24</v>
      </c>
      <c r="B46" s="120"/>
      <c r="C46" s="26"/>
      <c r="D46" s="26"/>
      <c r="E46" s="26"/>
      <c r="F46" s="27"/>
      <c r="G46" s="28" t="s">
        <v>16</v>
      </c>
      <c r="H46" s="28"/>
      <c r="I46" s="61"/>
      <c r="J46" s="37"/>
      <c r="K46" s="63"/>
      <c r="L46" s="60" t="s">
        <v>17</v>
      </c>
      <c r="M46" s="30"/>
      <c r="N46" s="31">
        <f>SUM(N18:N45)</f>
        <v>301590</v>
      </c>
    </row>
    <row r="47" spans="1:15" ht="21" x14ac:dyDescent="0.35">
      <c r="A47" s="80" t="s">
        <v>18</v>
      </c>
      <c r="B47" s="81"/>
      <c r="C47" s="26"/>
      <c r="D47" s="26"/>
      <c r="E47" s="26"/>
      <c r="F47" s="27"/>
      <c r="G47" s="28"/>
      <c r="H47" s="28"/>
      <c r="I47" s="32"/>
      <c r="J47" s="28"/>
      <c r="K47" s="29"/>
      <c r="L47" s="32" t="s">
        <v>5</v>
      </c>
      <c r="M47" s="28"/>
      <c r="N47" s="33">
        <v>0</v>
      </c>
    </row>
    <row r="48" spans="1:15" ht="21" x14ac:dyDescent="0.35">
      <c r="A48" s="34" t="s">
        <v>44</v>
      </c>
      <c r="B48" s="35"/>
      <c r="C48" s="35"/>
      <c r="D48" s="35"/>
      <c r="E48" s="35"/>
      <c r="F48" s="35"/>
      <c r="G48" s="35"/>
      <c r="H48" s="35"/>
      <c r="I48" s="32"/>
      <c r="J48" s="28"/>
      <c r="K48" s="29"/>
      <c r="L48" s="32" t="s">
        <v>6</v>
      </c>
      <c r="M48" s="28"/>
      <c r="N48" s="33">
        <f>SUM(K18:K45)</f>
        <v>18321.899999999998</v>
      </c>
    </row>
    <row r="49" spans="1:14" ht="21" x14ac:dyDescent="0.35">
      <c r="A49" s="5" t="s">
        <v>19</v>
      </c>
      <c r="B49" s="14"/>
      <c r="C49" s="14"/>
      <c r="D49" s="14"/>
      <c r="E49" s="14"/>
      <c r="F49" s="27"/>
      <c r="G49" s="28"/>
      <c r="H49" s="28"/>
      <c r="I49" s="32"/>
      <c r="J49" s="28"/>
      <c r="K49" s="29"/>
      <c r="L49" s="32" t="s">
        <v>7</v>
      </c>
      <c r="M49" s="28"/>
      <c r="N49" s="33">
        <f>SUM(M18:M45)</f>
        <v>18321.899999999998</v>
      </c>
    </row>
    <row r="50" spans="1:14" ht="21" x14ac:dyDescent="0.35">
      <c r="A50" s="36" t="s">
        <v>20</v>
      </c>
      <c r="B50" s="14"/>
      <c r="C50" s="14"/>
      <c r="D50" s="14"/>
      <c r="E50" s="14"/>
      <c r="F50" s="27"/>
      <c r="G50" s="28"/>
      <c r="H50" s="28"/>
      <c r="I50" s="64"/>
      <c r="J50" s="28"/>
      <c r="K50" s="29"/>
      <c r="L50" s="61" t="s">
        <v>21</v>
      </c>
      <c r="M50" s="37"/>
      <c r="N50" s="38">
        <f>SUM(N46:N49)</f>
        <v>338233.80000000005</v>
      </c>
    </row>
    <row r="51" spans="1:14" ht="21" x14ac:dyDescent="0.35">
      <c r="A51" s="39" t="s">
        <v>33</v>
      </c>
      <c r="B51" s="40"/>
      <c r="C51" s="40"/>
      <c r="D51" s="40"/>
      <c r="E51" s="40"/>
      <c r="F51" s="27"/>
      <c r="G51" s="28"/>
      <c r="H51" s="28"/>
      <c r="I51" s="64"/>
      <c r="J51" s="28"/>
      <c r="K51" s="29"/>
      <c r="L51" s="62" t="s">
        <v>22</v>
      </c>
      <c r="M51" s="41"/>
      <c r="N51" s="42">
        <v>0.2</v>
      </c>
    </row>
    <row r="52" spans="1:14" ht="23.25" x14ac:dyDescent="0.35">
      <c r="A52" s="43"/>
      <c r="B52" s="44"/>
      <c r="C52" s="44"/>
      <c r="D52" s="44"/>
      <c r="E52" s="44"/>
      <c r="F52" s="44"/>
      <c r="G52" s="45"/>
      <c r="H52" s="45"/>
      <c r="I52" s="45"/>
      <c r="J52" s="45"/>
      <c r="K52" s="46"/>
      <c r="L52" s="47" t="s">
        <v>23</v>
      </c>
      <c r="M52" s="47"/>
      <c r="N52" s="48">
        <f>SUM(N50:N51)</f>
        <v>338234.00000000006</v>
      </c>
    </row>
    <row r="53" spans="1:14" ht="18.75" x14ac:dyDescent="0.25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1"/>
    </row>
    <row r="54" spans="1:14" ht="21" x14ac:dyDescent="0.35">
      <c r="A54" s="52" t="s">
        <v>35</v>
      </c>
      <c r="B54" s="53"/>
      <c r="C54" s="53"/>
      <c r="D54" s="53"/>
      <c r="E54" s="53"/>
      <c r="F54" s="20"/>
      <c r="G54" s="20"/>
      <c r="H54" s="20"/>
      <c r="I54" s="20"/>
      <c r="J54" s="20"/>
      <c r="K54" s="20"/>
      <c r="L54" s="20"/>
      <c r="M54" s="20"/>
      <c r="N54" s="4"/>
    </row>
    <row r="55" spans="1:14" ht="21" x14ac:dyDescent="0.35">
      <c r="A55" s="54"/>
      <c r="B55" s="53"/>
      <c r="C55" s="53"/>
      <c r="D55" s="53"/>
      <c r="E55" s="53"/>
      <c r="F55" s="14"/>
      <c r="G55" s="14"/>
      <c r="H55" s="14"/>
      <c r="I55" s="14"/>
      <c r="J55" s="14"/>
      <c r="K55" s="14"/>
      <c r="L55" s="14"/>
      <c r="M55" s="14"/>
      <c r="N55" s="7"/>
    </row>
    <row r="56" spans="1:14" ht="21" x14ac:dyDescent="0.35">
      <c r="A56" s="55" t="s">
        <v>27</v>
      </c>
      <c r="B56" s="56"/>
      <c r="C56" s="56"/>
      <c r="D56" s="56"/>
      <c r="E56" s="56"/>
      <c r="F56" s="17"/>
      <c r="G56" s="17"/>
      <c r="H56" s="17"/>
      <c r="I56" s="17"/>
      <c r="J56" s="17"/>
      <c r="K56" s="17"/>
      <c r="L56" s="17"/>
      <c r="M56" s="17"/>
      <c r="N56" s="19"/>
    </row>
  </sheetData>
  <mergeCells count="4">
    <mergeCell ref="H15:I15"/>
    <mergeCell ref="J15:K15"/>
    <mergeCell ref="L15:M15"/>
    <mergeCell ref="A46:B46"/>
  </mergeCells>
  <pageMargins left="0.7" right="0.7" top="0.75" bottom="0.75" header="0.3" footer="0.3"/>
  <pageSetup paperSize="9" scale="56" orientation="portrait" r:id="rId1"/>
  <colBreaks count="1" manualBreakCount="1">
    <brk id="14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2024-07-24T12:22:01Z</dcterms:modified>
</cp:coreProperties>
</file>