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60" windowWidth="15015" windowHeight="7350"/>
  </bookViews>
  <sheets>
    <sheet name="ASSORTED" sheetId="2" r:id="rId1"/>
  </sheets>
  <calcPr calcId="145621"/>
</workbook>
</file>

<file path=xl/calcChain.xml><?xml version="1.0" encoding="utf-8"?>
<calcChain xmlns="http://schemas.openxmlformats.org/spreadsheetml/2006/main">
  <c r="J19" i="2" l="1"/>
  <c r="J20" i="2"/>
  <c r="J21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18" i="2"/>
  <c r="M19" i="2"/>
  <c r="M20" i="2"/>
  <c r="M21" i="2"/>
  <c r="M22" i="2"/>
  <c r="J22" i="2" s="1"/>
  <c r="M49" i="2" s="1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18" i="2"/>
  <c r="M47" i="2" l="1"/>
  <c r="K31" i="2"/>
  <c r="I31" i="2"/>
  <c r="L31" i="2" s="1"/>
  <c r="I18" i="2" l="1"/>
  <c r="I20" i="2"/>
  <c r="I21" i="2"/>
  <c r="I22" i="2"/>
  <c r="I23" i="2"/>
  <c r="I24" i="2"/>
  <c r="I25" i="2"/>
  <c r="I26" i="2"/>
  <c r="I27" i="2"/>
  <c r="I28" i="2"/>
  <c r="I29" i="2"/>
  <c r="I32" i="2"/>
  <c r="I30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K18" i="2"/>
  <c r="K20" i="2"/>
  <c r="K21" i="2"/>
  <c r="K22" i="2"/>
  <c r="K23" i="2"/>
  <c r="K24" i="2"/>
  <c r="K25" i="2"/>
  <c r="K26" i="2"/>
  <c r="K27" i="2"/>
  <c r="K28" i="2"/>
  <c r="K29" i="2"/>
  <c r="K32" i="2"/>
  <c r="K30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L41" i="2" l="1"/>
  <c r="L45" i="2"/>
  <c r="L34" i="2"/>
  <c r="L38" i="2"/>
  <c r="L44" i="2"/>
  <c r="L37" i="2"/>
  <c r="L33" i="2"/>
  <c r="L43" i="2"/>
  <c r="L36" i="2"/>
  <c r="L42" i="2"/>
  <c r="L35" i="2"/>
  <c r="L23" i="2"/>
  <c r="L40" i="2"/>
  <c r="L39" i="2"/>
  <c r="L26" i="2"/>
  <c r="L22" i="2"/>
  <c r="L32" i="2"/>
  <c r="L30" i="2"/>
  <c r="L25" i="2" l="1"/>
  <c r="L21" i="2"/>
  <c r="L28" i="2"/>
  <c r="L24" i="2"/>
  <c r="L29" i="2"/>
  <c r="L27" i="2"/>
  <c r="L18" i="2"/>
  <c r="L20" i="2"/>
  <c r="I19" i="2" l="1"/>
  <c r="K19" i="2"/>
  <c r="L19" i="2" l="1"/>
  <c r="M50" i="2" s="1"/>
  <c r="M51" i="2" l="1"/>
  <c r="M53" i="2" s="1"/>
</calcChain>
</file>

<file path=xl/sharedStrings.xml><?xml version="1.0" encoding="utf-8"?>
<sst xmlns="http://schemas.openxmlformats.org/spreadsheetml/2006/main" count="99" uniqueCount="91">
  <si>
    <t>CLIENT DETAILS</t>
  </si>
  <si>
    <t>SUPPLIER DETAILS</t>
  </si>
  <si>
    <t>Sr.</t>
  </si>
  <si>
    <t>ITEM</t>
  </si>
  <si>
    <t>QTY</t>
  </si>
  <si>
    <t xml:space="preserve"> RATE 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</si>
  <si>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</si>
  <si>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</si>
  <si>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</si>
  <si>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</si>
  <si>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</si>
  <si>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</si>
  <si>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</si>
  <si>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PER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</si>
  <si>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</si>
  <si>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</si>
  <si>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</si>
  <si>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</si>
  <si>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</si>
  <si>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</si>
  <si>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</si>
  <si>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</si>
  <si>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</si>
  <si>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</si>
  <si>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</si>
  <si>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</si>
  <si>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</si>
  <si>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</si>
  <si>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</si>
  <si>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</si>
  <si>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</si>
  <si>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</si>
  <si>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</si>
  <si>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</si>
  <si>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</si>
  <si>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</si>
  <si>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</si>
  <si>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</si>
  <si>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</si>
  <si>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SPECS</t>
  </si>
  <si>
    <t>IMAGE</t>
  </si>
  <si>
    <r>
      <t xml:space="preserve">2) Delivery   </t>
    </r>
    <r>
      <rPr>
        <sz val="14"/>
        <rFont val="Calibri"/>
        <family val="2"/>
      </rPr>
      <t>: Within 15-30 Days.</t>
    </r>
  </si>
  <si>
    <t>Kapco Banquets and catering Pvt. Ltd.</t>
  </si>
  <si>
    <t>MUMBAI</t>
  </si>
  <si>
    <t>5 CP- BLACK</t>
  </si>
  <si>
    <t>3 CP- BLACK</t>
  </si>
  <si>
    <t>QUARTER PLATE</t>
  </si>
  <si>
    <t>DINNER PLATE</t>
  </si>
  <si>
    <t>PORTION BOWL - 300 ML</t>
  </si>
  <si>
    <t>PASTA PLATE</t>
  </si>
  <si>
    <t>SOUP BOWL - 200 ML</t>
  </si>
  <si>
    <t>AP SPOON</t>
  </si>
  <si>
    <t>AP FORK</t>
  </si>
  <si>
    <t>AP KNIFE</t>
  </si>
  <si>
    <t>TEA SPOON</t>
  </si>
  <si>
    <t>SERVICE SPOON</t>
  </si>
  <si>
    <t>FOOD COURT TRAY</t>
  </si>
  <si>
    <t>CANE BREAD BASKET</t>
  </si>
  <si>
    <t>BURGER/SANDWICH PLATER</t>
  </si>
  <si>
    <t>SS LADEL</t>
  </si>
  <si>
    <t>SS SOUP LADEL</t>
  </si>
  <si>
    <t>SERVING TONG</t>
  </si>
  <si>
    <t>CUTLERY STACKINGRACK</t>
  </si>
  <si>
    <t>COUNTER 3 BOWL SET</t>
  </si>
  <si>
    <t>BULLET TAGS</t>
  </si>
  <si>
    <t>3D NON SLIP DISPLAY STAND-STAR</t>
  </si>
  <si>
    <t>3D NON SLIP DISPLAY STAND-DANCE</t>
  </si>
  <si>
    <t xml:space="preserve">BLACK MELLAMINE BOWL </t>
  </si>
  <si>
    <t>BLACK MELLAMINE BOWL  6 INCH</t>
  </si>
  <si>
    <t>PLATTER SLATE PLATTER</t>
  </si>
  <si>
    <t>CAMBRO TROLLEY</t>
  </si>
  <si>
    <t>11''X 11'' SQUARE</t>
  </si>
  <si>
    <t>SQUARE 7''X7''</t>
  </si>
  <si>
    <t>SQUARE 10''X10''</t>
  </si>
  <si>
    <t>5'' DIA 300 ML</t>
  </si>
  <si>
    <t>10'' (INNER CIRCLE 6'')</t>
  </si>
  <si>
    <t>4.5'' INDCHES DIA , 300 ML</t>
  </si>
  <si>
    <t>7''X10'</t>
  </si>
  <si>
    <t>GREY</t>
  </si>
  <si>
    <t>MELAMINE BLOWS</t>
  </si>
  <si>
    <t>4" ht</t>
  </si>
  <si>
    <t>4"ht</t>
  </si>
  <si>
    <t>9 inch</t>
  </si>
  <si>
    <t>6 inch</t>
  </si>
  <si>
    <t>12 inch</t>
  </si>
  <si>
    <t>10''X 9.5" RECT</t>
  </si>
  <si>
    <t>EVENT NO : R0004</t>
  </si>
  <si>
    <t>EVENT NAME : FAS / RFQ / KAPCO-2324-00003</t>
  </si>
  <si>
    <t>DATE : 11.12.2023</t>
  </si>
  <si>
    <t>BIRYANI HANDI WITH LID</t>
  </si>
  <si>
    <t>5"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</si>
</sst>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2"/>
      <color rgb="FF222222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E8F0FE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7" fillId="3" borderId="14" xfId="0" applyFont="1" applyFill="1" applyBorder="1" applyAlignment="1">
      <alignment horizontal="center" vertical="center"/>
    </xf>
    <xf numFmtId="2" fontId="19" fillId="0" borderId="14" xfId="0" applyNumberFormat="1" applyFont="1" applyBorder="1" applyAlignment="1">
      <alignment horizontal="center" vertical="center"/>
    </xf>
    <xf numFmtId="2" fontId="28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23" fillId="4" borderId="15" xfId="0" applyFont="1" applyFill="1" applyBorder="1" applyAlignment="1">
      <alignment horizontal="center" vertical="center" wrapText="1"/>
    </xf>
    <xf numFmtId="0" fontId="18" fillId="0" borderId="0" xfId="0" applyFont="1" applyBorder="1"/>
    <xf numFmtId="0" fontId="28" fillId="2" borderId="15" xfId="0" applyFont="1" applyFill="1" applyBorder="1" applyAlignment="1" applyProtection="1">
      <alignment horizontal="center" vertical="center"/>
      <protection locked="0"/>
    </xf>
    <xf numFmtId="0" fontId="0" fillId="0" borderId="14" xfId="0" applyBorder="1" applyAlignment="1">
      <alignment horizontal="center" vertical="center"/>
    </xf>
    <xf numFmtId="0" fontId="23" fillId="0" borderId="14" xfId="0" applyFont="1" applyBorder="1" applyAlignment="1">
      <alignment vertical="center"/>
    </xf>
    <xf numFmtId="0" fontId="23" fillId="0" borderId="14" xfId="0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9" fillId="0" borderId="0" xfId="0" applyFont="1" applyAlignment="1"/>
    <xf numFmtId="0" fontId="28" fillId="2" borderId="14" xfId="0" applyFont="1" applyFill="1" applyBorder="1" applyAlignment="1" applyProtection="1">
      <alignment horizontal="center" vertical="center"/>
      <protection locked="0"/>
    </xf>
    <xf numFmtId="0" fontId="23" fillId="4" borderId="14" xfId="0" applyFont="1" applyFill="1" applyBorder="1" applyAlignment="1">
      <alignment horizontal="center" vertical="center" wrapText="1"/>
    </xf>
    <xf numFmtId="0" fontId="30" fillId="5" borderId="16" xfId="0" applyFont="1" applyFill="1" applyBorder="1" applyAlignment="1">
      <alignment horizontal="left" vertical="center"/>
    </xf>
    <xf numFmtId="0" fontId="0" fillId="0" borderId="15" xfId="0" applyFont="1" applyBorder="1" applyAlignment="1">
      <alignment horizontal="left" vertical="center" wrapText="1"/>
    </xf>
    <xf numFmtId="0" fontId="30" fillId="5" borderId="16" xfId="0" applyFont="1" applyFill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18</xdr:row>
      <xdr:rowOff>171451</xdr:rowOff>
    </xdr:from>
    <xdr:to>
      <xdr:col>3</xdr:col>
      <xdr:colOff>1050925</xdr:colOff>
      <xdr:row>18</xdr:row>
      <xdr:rowOff>895351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4248151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17</xdr:row>
      <xdr:rowOff>171450</xdr:rowOff>
    </xdr:from>
    <xdr:to>
      <xdr:col>3</xdr:col>
      <xdr:colOff>1041399</xdr:colOff>
      <xdr:row>17</xdr:row>
      <xdr:rowOff>895349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0" y="5286375"/>
          <a:ext cx="965199" cy="723899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19</xdr:row>
      <xdr:rowOff>95251</xdr:rowOff>
    </xdr:from>
    <xdr:to>
      <xdr:col>3</xdr:col>
      <xdr:colOff>1066800</xdr:colOff>
      <xdr:row>19</xdr:row>
      <xdr:rowOff>871843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86125" y="6267451"/>
          <a:ext cx="1038225" cy="77659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20</xdr:row>
      <xdr:rowOff>85725</xdr:rowOff>
    </xdr:from>
    <xdr:to>
      <xdr:col>3</xdr:col>
      <xdr:colOff>1074950</xdr:colOff>
      <xdr:row>20</xdr:row>
      <xdr:rowOff>857250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05175" y="7210425"/>
          <a:ext cx="1027325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21</xdr:row>
      <xdr:rowOff>95250</xdr:rowOff>
    </xdr:from>
    <xdr:to>
      <xdr:col>3</xdr:col>
      <xdr:colOff>1047750</xdr:colOff>
      <xdr:row>21</xdr:row>
      <xdr:rowOff>918281</xdr:rowOff>
    </xdr:to>
    <xdr:pic>
      <xdr:nvPicPr>
        <xdr:cNvPr id="23" name="Picture 2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9983" r="24304"/>
        <a:stretch/>
      </xdr:blipFill>
      <xdr:spPr>
        <a:xfrm>
          <a:off x="3429000" y="8172450"/>
          <a:ext cx="876300" cy="823031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123823</xdr:colOff>
      <xdr:row>22</xdr:row>
      <xdr:rowOff>76199</xdr:rowOff>
    </xdr:from>
    <xdr:to>
      <xdr:col>3</xdr:col>
      <xdr:colOff>1000124</xdr:colOff>
      <xdr:row>22</xdr:row>
      <xdr:rowOff>925946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5495" r="3528" b="24176"/>
        <a:stretch/>
      </xdr:blipFill>
      <xdr:spPr>
        <a:xfrm>
          <a:off x="3381373" y="9153524"/>
          <a:ext cx="876301" cy="84974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23</xdr:row>
      <xdr:rowOff>142875</xdr:rowOff>
    </xdr:from>
    <xdr:to>
      <xdr:col>3</xdr:col>
      <xdr:colOff>1024790</xdr:colOff>
      <xdr:row>23</xdr:row>
      <xdr:rowOff>838200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52800" y="10220325"/>
          <a:ext cx="929540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24</xdr:row>
      <xdr:rowOff>104775</xdr:rowOff>
    </xdr:from>
    <xdr:to>
      <xdr:col>3</xdr:col>
      <xdr:colOff>1095375</xdr:colOff>
      <xdr:row>26</xdr:row>
      <xdr:rowOff>110723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33750" y="11125200"/>
          <a:ext cx="1019175" cy="65364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26</xdr:row>
      <xdr:rowOff>209550</xdr:rowOff>
    </xdr:from>
    <xdr:to>
      <xdr:col>3</xdr:col>
      <xdr:colOff>1090892</xdr:colOff>
      <xdr:row>28</xdr:row>
      <xdr:rowOff>214179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24225" y="11877675"/>
          <a:ext cx="1024217" cy="652329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31</xdr:row>
      <xdr:rowOff>190500</xdr:rowOff>
    </xdr:from>
    <xdr:to>
      <xdr:col>3</xdr:col>
      <xdr:colOff>1066800</xdr:colOff>
      <xdr:row>31</xdr:row>
      <xdr:rowOff>663495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62325" y="12830175"/>
          <a:ext cx="962025" cy="47299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29</xdr:row>
      <xdr:rowOff>123825</xdr:rowOff>
    </xdr:from>
    <xdr:to>
      <xdr:col>3</xdr:col>
      <xdr:colOff>1038225</xdr:colOff>
      <xdr:row>29</xdr:row>
      <xdr:rowOff>800100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71850" y="13658850"/>
          <a:ext cx="923925" cy="6762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32</xdr:row>
      <xdr:rowOff>85725</xdr:rowOff>
    </xdr:from>
    <xdr:to>
      <xdr:col>3</xdr:col>
      <xdr:colOff>952501</xdr:colOff>
      <xdr:row>32</xdr:row>
      <xdr:rowOff>728663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52801" y="16259175"/>
          <a:ext cx="857250" cy="64293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33</xdr:row>
      <xdr:rowOff>161925</xdr:rowOff>
    </xdr:from>
    <xdr:to>
      <xdr:col>3</xdr:col>
      <xdr:colOff>971550</xdr:colOff>
      <xdr:row>33</xdr:row>
      <xdr:rowOff>602139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33750" y="16354425"/>
          <a:ext cx="895350" cy="44021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34</xdr:row>
      <xdr:rowOff>152400</xdr:rowOff>
    </xdr:from>
    <xdr:to>
      <xdr:col>3</xdr:col>
      <xdr:colOff>1047750</xdr:colOff>
      <xdr:row>34</xdr:row>
      <xdr:rowOff>644128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305175" y="18021300"/>
          <a:ext cx="1000125" cy="49172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35</xdr:row>
      <xdr:rowOff>114300</xdr:rowOff>
    </xdr:from>
    <xdr:to>
      <xdr:col>3</xdr:col>
      <xdr:colOff>990600</xdr:colOff>
      <xdr:row>35</xdr:row>
      <xdr:rowOff>628650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24225" y="18830925"/>
          <a:ext cx="923925" cy="5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36</xdr:row>
      <xdr:rowOff>85724</xdr:rowOff>
    </xdr:from>
    <xdr:to>
      <xdr:col>3</xdr:col>
      <xdr:colOff>1028701</xdr:colOff>
      <xdr:row>36</xdr:row>
      <xdr:rowOff>628649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33751" y="19554824"/>
          <a:ext cx="95250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37</xdr:row>
      <xdr:rowOff>123184</xdr:rowOff>
    </xdr:from>
    <xdr:to>
      <xdr:col>3</xdr:col>
      <xdr:colOff>981075</xdr:colOff>
      <xdr:row>37</xdr:row>
      <xdr:rowOff>619125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33750" y="20316184"/>
          <a:ext cx="904875" cy="49594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39</xdr:row>
      <xdr:rowOff>57150</xdr:rowOff>
    </xdr:from>
    <xdr:to>
      <xdr:col>3</xdr:col>
      <xdr:colOff>981075</xdr:colOff>
      <xdr:row>39</xdr:row>
      <xdr:rowOff>749519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52800" y="22679025"/>
          <a:ext cx="885825" cy="69236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40</xdr:row>
      <xdr:rowOff>57150</xdr:rowOff>
    </xdr:from>
    <xdr:to>
      <xdr:col>3</xdr:col>
      <xdr:colOff>981076</xdr:colOff>
      <xdr:row>40</xdr:row>
      <xdr:rowOff>765968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43276" y="23526750"/>
          <a:ext cx="895350" cy="70881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41</xdr:row>
      <xdr:rowOff>133351</xdr:rowOff>
    </xdr:from>
    <xdr:to>
      <xdr:col>3</xdr:col>
      <xdr:colOff>1057275</xdr:colOff>
      <xdr:row>41</xdr:row>
      <xdr:rowOff>763732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1679" t="24256" r="8029" b="22684"/>
        <a:stretch/>
      </xdr:blipFill>
      <xdr:spPr>
        <a:xfrm>
          <a:off x="3324226" y="24450676"/>
          <a:ext cx="990599" cy="630381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42</xdr:row>
      <xdr:rowOff>104775</xdr:rowOff>
    </xdr:from>
    <xdr:to>
      <xdr:col>3</xdr:col>
      <xdr:colOff>1009651</xdr:colOff>
      <xdr:row>42</xdr:row>
      <xdr:rowOff>752475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12960" t="21700" r="7122" b="19278"/>
        <a:stretch/>
      </xdr:blipFill>
      <xdr:spPr>
        <a:xfrm>
          <a:off x="3390901" y="25269825"/>
          <a:ext cx="87630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43</xdr:row>
      <xdr:rowOff>145361</xdr:rowOff>
    </xdr:from>
    <xdr:to>
      <xdr:col>3</xdr:col>
      <xdr:colOff>1019175</xdr:colOff>
      <xdr:row>43</xdr:row>
      <xdr:rowOff>683731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324226" y="26158136"/>
          <a:ext cx="952499" cy="53837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44</xdr:row>
      <xdr:rowOff>104775</xdr:rowOff>
    </xdr:from>
    <xdr:to>
      <xdr:col>3</xdr:col>
      <xdr:colOff>1038226</xdr:colOff>
      <xdr:row>44</xdr:row>
      <xdr:rowOff>790575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381376" y="26965275"/>
          <a:ext cx="9144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38</xdr:row>
      <xdr:rowOff>38100</xdr:rowOff>
    </xdr:from>
    <xdr:to>
      <xdr:col>3</xdr:col>
      <xdr:colOff>904875</xdr:colOff>
      <xdr:row>38</xdr:row>
      <xdr:rowOff>748707</xdr:rowOff>
    </xdr:to>
    <xdr:pic>
      <xdr:nvPicPr>
        <xdr:cNvPr id="45" name="Picture 44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t="3112"/>
        <a:stretch/>
      </xdr:blipFill>
      <xdr:spPr>
        <a:xfrm>
          <a:off x="3429000" y="21812250"/>
          <a:ext cx="733425" cy="71060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30</xdr:row>
      <xdr:rowOff>66675</xdr:rowOff>
    </xdr:from>
    <xdr:to>
      <xdr:col>3</xdr:col>
      <xdr:colOff>1080980</xdr:colOff>
      <xdr:row>30</xdr:row>
      <xdr:rowOff>828741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381375" y="13620750"/>
          <a:ext cx="957155" cy="762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tabSelected="1" topLeftCell="A48" zoomScaleNormal="100" workbookViewId="0">
      <selection activeCell="M53" sqref="M53"/>
    </sheetView>
  </sheetViews>
  <sheetFormatPr defaultRowHeight="15" x14ac:dyDescent="0.25"/>
  <cols>
    <col min="1" max="1" width="6.42578125" customWidth="1"/>
    <col min="2" max="2" width="26.140625" customWidth="1"/>
    <col min="3" max="3" width="16.28515625" customWidth="1"/>
    <col min="4" max="4" width="17" customWidth="1"/>
    <col min="6" max="6" width="11.42578125" customWidth="1"/>
    <col min="10" max="11" width="10.42578125" customWidth="1"/>
    <col min="12" max="12" width="11" customWidth="1"/>
    <col min="13" max="13" width="16.28515625" customWidth="1"/>
  </cols>
  <sheetData>
    <row r="1" spans="1:13" ht="31.5" x14ac:dyDescent="0.5">
      <c r="A1" s="1" t="s">
        <v>36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30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31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33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34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101" t="s">
        <v>42</v>
      </c>
      <c r="C9" s="82"/>
      <c r="D9" s="82"/>
      <c r="E9" s="70" t="s">
        <v>38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94" t="s">
        <v>43</v>
      </c>
      <c r="C10" s="15"/>
      <c r="D10" s="15"/>
      <c r="E10" s="73" t="s">
        <v>27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28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8" t="s">
        <v>86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15.75" x14ac:dyDescent="0.25">
      <c r="A13" s="87"/>
      <c r="B13" s="109" t="s">
        <v>87</v>
      </c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88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21" t="s">
        <v>5</v>
      </c>
      <c r="G15" s="110" t="s">
        <v>6</v>
      </c>
      <c r="H15" s="111"/>
      <c r="I15" s="110" t="s">
        <v>7</v>
      </c>
      <c r="J15" s="111"/>
      <c r="K15" s="110" t="s">
        <v>8</v>
      </c>
      <c r="L15" s="111"/>
      <c r="M15" s="22" t="s">
        <v>9</v>
      </c>
    </row>
    <row r="16" spans="1:13" ht="15.75" x14ac:dyDescent="0.25">
      <c r="A16" s="23" t="s">
        <v>10</v>
      </c>
      <c r="B16" s="23" t="s">
        <v>11</v>
      </c>
      <c r="C16" s="23" t="s">
        <v>39</v>
      </c>
      <c r="D16" s="23" t="s">
        <v>40</v>
      </c>
      <c r="E16" s="23" t="s">
        <v>12</v>
      </c>
      <c r="F16" s="23" t="s">
        <v>13</v>
      </c>
      <c r="G16" s="24" t="s">
        <v>14</v>
      </c>
      <c r="H16" s="24" t="s">
        <v>15</v>
      </c>
      <c r="I16" s="25" t="s">
        <v>14</v>
      </c>
      <c r="J16" s="24" t="s">
        <v>15</v>
      </c>
      <c r="K16" s="25" t="s">
        <v>14</v>
      </c>
      <c r="L16" s="24" t="s">
        <v>15</v>
      </c>
      <c r="M16" s="24" t="s">
        <v>16</v>
      </c>
    </row>
    <row r="17" spans="1:13" ht="15.75" x14ac:dyDescent="0.25">
      <c r="A17" s="92"/>
      <c r="B17" s="23"/>
      <c r="C17" s="83"/>
      <c r="D17" s="83"/>
      <c r="E17" s="83" t="s">
        <v>17</v>
      </c>
      <c r="F17" s="23" t="s">
        <v>17</v>
      </c>
      <c r="G17" s="24"/>
      <c r="H17" s="24"/>
      <c r="I17" s="25"/>
      <c r="J17" s="24"/>
      <c r="K17" s="25"/>
      <c r="L17" s="24"/>
      <c r="M17" s="24"/>
    </row>
    <row r="18" spans="1:13" ht="83.25" customHeight="1" x14ac:dyDescent="0.25">
      <c r="A18" s="95">
        <v>1</v>
      </c>
      <c r="B18" s="104" t="s">
        <v>44</v>
      </c>
      <c r="C18" s="106" t="s">
        <v>71</v>
      </c>
      <c r="D18" s="93"/>
      <c r="E18" s="100">
        <v>250</v>
      </c>
      <c r="F18" s="91">
        <v>210</v>
      </c>
      <c r="G18" s="91">
        <v>18</v>
      </c>
      <c r="H18" s="91">
        <v>0</v>
      </c>
      <c r="I18" s="91">
        <f t="shared" ref="I18:I45" si="0">G18/2</f>
        <v>9</v>
      </c>
      <c r="J18" s="91">
        <f>I18%*M18</f>
        <v>4725</v>
      </c>
      <c r="K18" s="90">
        <f t="shared" ref="K18:K45" si="1">G18/2</f>
        <v>9</v>
      </c>
      <c r="L18" s="91">
        <f t="shared" ref="L18:L45" si="2">J18</f>
        <v>4725</v>
      </c>
      <c r="M18" s="91">
        <f>E18*F18</f>
        <v>52500</v>
      </c>
    </row>
    <row r="19" spans="1:13" ht="83.25" customHeight="1" x14ac:dyDescent="0.25">
      <c r="A19" s="95">
        <v>2</v>
      </c>
      <c r="B19" s="104" t="s">
        <v>45</v>
      </c>
      <c r="C19" s="106" t="s">
        <v>85</v>
      </c>
      <c r="D19" s="93"/>
      <c r="E19" s="100">
        <v>200</v>
      </c>
      <c r="F19" s="91">
        <v>179</v>
      </c>
      <c r="G19" s="91">
        <v>18</v>
      </c>
      <c r="H19" s="91">
        <v>0</v>
      </c>
      <c r="I19" s="91">
        <f>G19/2</f>
        <v>9</v>
      </c>
      <c r="J19" s="91">
        <f t="shared" ref="J19:J45" si="3">I19%*M19</f>
        <v>3222</v>
      </c>
      <c r="K19" s="90">
        <f>G19/2</f>
        <v>9</v>
      </c>
      <c r="L19" s="91">
        <f>J19</f>
        <v>3222</v>
      </c>
      <c r="M19" s="91">
        <f t="shared" ref="M19:M45" si="4">E19*F19</f>
        <v>35800</v>
      </c>
    </row>
    <row r="20" spans="1:13" ht="75" customHeight="1" x14ac:dyDescent="0.25">
      <c r="A20" s="95">
        <v>3</v>
      </c>
      <c r="B20" s="104" t="s">
        <v>46</v>
      </c>
      <c r="C20" s="106" t="s">
        <v>72</v>
      </c>
      <c r="D20" s="93"/>
      <c r="E20" s="100">
        <v>200</v>
      </c>
      <c r="F20" s="91">
        <v>103</v>
      </c>
      <c r="G20" s="91">
        <v>18</v>
      </c>
      <c r="H20" s="91">
        <v>0</v>
      </c>
      <c r="I20" s="91">
        <f t="shared" si="0"/>
        <v>9</v>
      </c>
      <c r="J20" s="91">
        <f t="shared" si="3"/>
        <v>1854</v>
      </c>
      <c r="K20" s="90">
        <f t="shared" si="1"/>
        <v>9</v>
      </c>
      <c r="L20" s="91">
        <f t="shared" si="2"/>
        <v>1854</v>
      </c>
      <c r="M20" s="91">
        <f t="shared" si="4"/>
        <v>20600</v>
      </c>
    </row>
    <row r="21" spans="1:13" ht="75" customHeight="1" x14ac:dyDescent="0.25">
      <c r="A21" s="95">
        <v>4</v>
      </c>
      <c r="B21" s="104" t="s">
        <v>47</v>
      </c>
      <c r="C21" s="106" t="s">
        <v>73</v>
      </c>
      <c r="D21" s="93"/>
      <c r="E21" s="100">
        <v>120</v>
      </c>
      <c r="F21" s="91">
        <v>163</v>
      </c>
      <c r="G21" s="91">
        <v>18</v>
      </c>
      <c r="H21" s="91">
        <v>0</v>
      </c>
      <c r="I21" s="91">
        <f t="shared" si="0"/>
        <v>9</v>
      </c>
      <c r="J21" s="91">
        <f t="shared" si="3"/>
        <v>1760.3999999999999</v>
      </c>
      <c r="K21" s="90">
        <f t="shared" si="1"/>
        <v>9</v>
      </c>
      <c r="L21" s="91">
        <f t="shared" si="2"/>
        <v>1760.3999999999999</v>
      </c>
      <c r="M21" s="91">
        <f t="shared" si="4"/>
        <v>19560</v>
      </c>
    </row>
    <row r="22" spans="1:13" ht="78.75" customHeight="1" x14ac:dyDescent="0.25">
      <c r="A22" s="95">
        <v>5</v>
      </c>
      <c r="B22" s="104" t="s">
        <v>48</v>
      </c>
      <c r="C22" s="106" t="s">
        <v>74</v>
      </c>
      <c r="D22" s="93"/>
      <c r="E22" s="100">
        <v>120</v>
      </c>
      <c r="F22" s="91">
        <v>73</v>
      </c>
      <c r="G22" s="91">
        <v>18</v>
      </c>
      <c r="H22" s="91">
        <v>0</v>
      </c>
      <c r="I22" s="91">
        <f t="shared" si="0"/>
        <v>9</v>
      </c>
      <c r="J22" s="91">
        <f t="shared" si="3"/>
        <v>788.4</v>
      </c>
      <c r="K22" s="90">
        <f t="shared" si="1"/>
        <v>9</v>
      </c>
      <c r="L22" s="91">
        <f t="shared" si="2"/>
        <v>788.4</v>
      </c>
      <c r="M22" s="91">
        <f t="shared" si="4"/>
        <v>8760</v>
      </c>
    </row>
    <row r="23" spans="1:13" ht="78.75" customHeight="1" x14ac:dyDescent="0.25">
      <c r="A23" s="95">
        <v>6</v>
      </c>
      <c r="B23" s="104" t="s">
        <v>49</v>
      </c>
      <c r="C23" s="106" t="s">
        <v>75</v>
      </c>
      <c r="D23" s="93"/>
      <c r="E23" s="100">
        <v>120</v>
      </c>
      <c r="F23" s="91">
        <v>600</v>
      </c>
      <c r="G23" s="91">
        <v>12</v>
      </c>
      <c r="H23" s="91">
        <v>0</v>
      </c>
      <c r="I23" s="91">
        <f t="shared" si="0"/>
        <v>6</v>
      </c>
      <c r="J23" s="91">
        <f t="shared" si="3"/>
        <v>4320</v>
      </c>
      <c r="K23" s="90">
        <f t="shared" si="1"/>
        <v>6</v>
      </c>
      <c r="L23" s="91">
        <f t="shared" si="2"/>
        <v>4320</v>
      </c>
      <c r="M23" s="91">
        <f t="shared" si="4"/>
        <v>72000</v>
      </c>
    </row>
    <row r="24" spans="1:13" ht="74.25" customHeight="1" x14ac:dyDescent="0.25">
      <c r="A24" s="95">
        <v>7</v>
      </c>
      <c r="B24" s="104" t="s">
        <v>50</v>
      </c>
      <c r="C24" s="106" t="s">
        <v>76</v>
      </c>
      <c r="D24" s="93"/>
      <c r="E24" s="100">
        <v>60</v>
      </c>
      <c r="F24" s="91">
        <v>129</v>
      </c>
      <c r="G24" s="91">
        <v>18</v>
      </c>
      <c r="H24" s="91">
        <v>0</v>
      </c>
      <c r="I24" s="91">
        <f t="shared" si="0"/>
        <v>9</v>
      </c>
      <c r="J24" s="91">
        <f t="shared" si="3"/>
        <v>696.6</v>
      </c>
      <c r="K24" s="90">
        <f t="shared" si="1"/>
        <v>9</v>
      </c>
      <c r="L24" s="91">
        <f t="shared" si="2"/>
        <v>696.6</v>
      </c>
      <c r="M24" s="91">
        <f t="shared" si="4"/>
        <v>7740</v>
      </c>
    </row>
    <row r="25" spans="1:13" ht="25.5" customHeight="1" x14ac:dyDescent="0.25">
      <c r="A25" s="95">
        <v>8</v>
      </c>
      <c r="B25" s="104" t="s">
        <v>51</v>
      </c>
      <c r="C25" s="106"/>
      <c r="D25" s="93"/>
      <c r="E25" s="100">
        <v>500</v>
      </c>
      <c r="F25" s="91">
        <v>18</v>
      </c>
      <c r="G25" s="91">
        <v>18</v>
      </c>
      <c r="H25" s="91">
        <v>0</v>
      </c>
      <c r="I25" s="91">
        <f t="shared" si="0"/>
        <v>9</v>
      </c>
      <c r="J25" s="91">
        <f t="shared" si="3"/>
        <v>810</v>
      </c>
      <c r="K25" s="90">
        <f t="shared" si="1"/>
        <v>9</v>
      </c>
      <c r="L25" s="91">
        <f t="shared" si="2"/>
        <v>810</v>
      </c>
      <c r="M25" s="91">
        <f t="shared" si="4"/>
        <v>9000</v>
      </c>
    </row>
    <row r="26" spans="1:13" ht="25.5" customHeight="1" x14ac:dyDescent="0.25">
      <c r="A26" s="95">
        <v>9</v>
      </c>
      <c r="B26" s="104" t="s">
        <v>52</v>
      </c>
      <c r="C26" s="106"/>
      <c r="D26" s="93"/>
      <c r="E26" s="100">
        <v>350</v>
      </c>
      <c r="F26" s="91">
        <v>18</v>
      </c>
      <c r="G26" s="91">
        <v>18</v>
      </c>
      <c r="H26" s="91">
        <v>0</v>
      </c>
      <c r="I26" s="91">
        <f t="shared" si="0"/>
        <v>9</v>
      </c>
      <c r="J26" s="91">
        <f t="shared" si="3"/>
        <v>567</v>
      </c>
      <c r="K26" s="90">
        <f t="shared" si="1"/>
        <v>9</v>
      </c>
      <c r="L26" s="91">
        <f t="shared" si="2"/>
        <v>567</v>
      </c>
      <c r="M26" s="91">
        <f t="shared" si="4"/>
        <v>6300</v>
      </c>
    </row>
    <row r="27" spans="1:13" ht="25.5" customHeight="1" x14ac:dyDescent="0.25">
      <c r="A27" s="95">
        <v>10</v>
      </c>
      <c r="B27" s="104" t="s">
        <v>53</v>
      </c>
      <c r="C27" s="106"/>
      <c r="D27" s="93"/>
      <c r="E27" s="100">
        <v>24</v>
      </c>
      <c r="F27" s="91">
        <v>45</v>
      </c>
      <c r="G27" s="91">
        <v>18</v>
      </c>
      <c r="H27" s="91">
        <v>0</v>
      </c>
      <c r="I27" s="91">
        <f t="shared" si="0"/>
        <v>9</v>
      </c>
      <c r="J27" s="91">
        <f t="shared" si="3"/>
        <v>97.2</v>
      </c>
      <c r="K27" s="90">
        <f t="shared" si="1"/>
        <v>9</v>
      </c>
      <c r="L27" s="91">
        <f t="shared" si="2"/>
        <v>97.2</v>
      </c>
      <c r="M27" s="91">
        <f t="shared" si="4"/>
        <v>1080</v>
      </c>
    </row>
    <row r="28" spans="1:13" ht="25.5" customHeight="1" x14ac:dyDescent="0.25">
      <c r="A28" s="95">
        <v>11</v>
      </c>
      <c r="B28" s="104" t="s">
        <v>54</v>
      </c>
      <c r="C28" s="106"/>
      <c r="D28" s="93"/>
      <c r="E28" s="100">
        <v>24</v>
      </c>
      <c r="F28" s="91">
        <v>15</v>
      </c>
      <c r="G28" s="91">
        <v>18</v>
      </c>
      <c r="H28" s="91">
        <v>0</v>
      </c>
      <c r="I28" s="91">
        <f t="shared" si="0"/>
        <v>9</v>
      </c>
      <c r="J28" s="91">
        <f t="shared" si="3"/>
        <v>32.4</v>
      </c>
      <c r="K28" s="90">
        <f t="shared" si="1"/>
        <v>9</v>
      </c>
      <c r="L28" s="91">
        <f t="shared" si="2"/>
        <v>32.4</v>
      </c>
      <c r="M28" s="91">
        <f t="shared" si="4"/>
        <v>360</v>
      </c>
    </row>
    <row r="29" spans="1:13" ht="25.5" customHeight="1" x14ac:dyDescent="0.25">
      <c r="A29" s="95">
        <v>12</v>
      </c>
      <c r="B29" s="104" t="s">
        <v>55</v>
      </c>
      <c r="C29" s="106"/>
      <c r="D29" s="93"/>
      <c r="E29" s="100">
        <v>24</v>
      </c>
      <c r="F29" s="91">
        <v>28</v>
      </c>
      <c r="G29" s="91">
        <v>18</v>
      </c>
      <c r="H29" s="91">
        <v>0</v>
      </c>
      <c r="I29" s="91">
        <f t="shared" si="0"/>
        <v>9</v>
      </c>
      <c r="J29" s="91">
        <f t="shared" si="3"/>
        <v>60.48</v>
      </c>
      <c r="K29" s="90">
        <f t="shared" si="1"/>
        <v>9</v>
      </c>
      <c r="L29" s="91">
        <f t="shared" si="2"/>
        <v>60.48</v>
      </c>
      <c r="M29" s="91">
        <f t="shared" si="4"/>
        <v>672</v>
      </c>
    </row>
    <row r="30" spans="1:13" ht="70.5" customHeight="1" x14ac:dyDescent="0.25">
      <c r="A30" s="95">
        <v>13</v>
      </c>
      <c r="B30" s="104" t="s">
        <v>57</v>
      </c>
      <c r="C30" s="106"/>
      <c r="D30" s="93"/>
      <c r="E30" s="100">
        <v>24</v>
      </c>
      <c r="F30" s="91">
        <v>195</v>
      </c>
      <c r="G30" s="91">
        <v>18</v>
      </c>
      <c r="H30" s="91">
        <v>0</v>
      </c>
      <c r="I30" s="91">
        <f t="shared" si="0"/>
        <v>9</v>
      </c>
      <c r="J30" s="91">
        <f t="shared" si="3"/>
        <v>421.2</v>
      </c>
      <c r="K30" s="90">
        <f t="shared" si="1"/>
        <v>9</v>
      </c>
      <c r="L30" s="91">
        <f t="shared" si="2"/>
        <v>421.2</v>
      </c>
      <c r="M30" s="91">
        <f t="shared" si="4"/>
        <v>4680</v>
      </c>
    </row>
    <row r="31" spans="1:13" ht="70.5" customHeight="1" x14ac:dyDescent="0.25">
      <c r="A31" s="95">
        <v>14</v>
      </c>
      <c r="B31" s="104" t="s">
        <v>89</v>
      </c>
      <c r="C31" s="106" t="s">
        <v>90</v>
      </c>
      <c r="D31" s="93"/>
      <c r="E31" s="100">
        <v>48</v>
      </c>
      <c r="F31" s="91">
        <v>268</v>
      </c>
      <c r="G31" s="91">
        <v>18</v>
      </c>
      <c r="H31" s="91">
        <v>0</v>
      </c>
      <c r="I31" s="91">
        <f t="shared" ref="I31" si="5">G31/2</f>
        <v>9</v>
      </c>
      <c r="J31" s="91">
        <f t="shared" si="3"/>
        <v>1157.76</v>
      </c>
      <c r="K31" s="90">
        <f t="shared" ref="K31" si="6">G31/2</f>
        <v>9</v>
      </c>
      <c r="L31" s="91">
        <f t="shared" ref="L31" si="7">J31</f>
        <v>1157.76</v>
      </c>
      <c r="M31" s="91">
        <f t="shared" si="4"/>
        <v>12864</v>
      </c>
    </row>
    <row r="32" spans="1:13" ht="70.5" customHeight="1" x14ac:dyDescent="0.25">
      <c r="A32" s="95">
        <v>15</v>
      </c>
      <c r="B32" s="104" t="s">
        <v>56</v>
      </c>
      <c r="C32" s="106"/>
      <c r="D32" s="93"/>
      <c r="E32" s="100">
        <v>36</v>
      </c>
      <c r="F32" s="91">
        <v>75</v>
      </c>
      <c r="G32" s="91">
        <v>18</v>
      </c>
      <c r="H32" s="91">
        <v>0</v>
      </c>
      <c r="I32" s="91">
        <f>G32/2</f>
        <v>9</v>
      </c>
      <c r="J32" s="91">
        <f t="shared" si="3"/>
        <v>243</v>
      </c>
      <c r="K32" s="90">
        <f>G32/2</f>
        <v>9</v>
      </c>
      <c r="L32" s="91">
        <f>J32</f>
        <v>243</v>
      </c>
      <c r="M32" s="91">
        <f t="shared" si="4"/>
        <v>2700</v>
      </c>
    </row>
    <row r="33" spans="1:13" ht="66.75" customHeight="1" x14ac:dyDescent="0.25">
      <c r="A33" s="95">
        <v>16</v>
      </c>
      <c r="B33" s="105" t="s">
        <v>58</v>
      </c>
      <c r="C33" s="107" t="s">
        <v>77</v>
      </c>
      <c r="D33" s="93"/>
      <c r="E33" s="100">
        <v>36</v>
      </c>
      <c r="F33" s="91">
        <v>384</v>
      </c>
      <c r="G33" s="91">
        <v>18</v>
      </c>
      <c r="H33" s="91">
        <v>0</v>
      </c>
      <c r="I33" s="91">
        <f t="shared" si="0"/>
        <v>9</v>
      </c>
      <c r="J33" s="91">
        <f t="shared" si="3"/>
        <v>1244.1599999999999</v>
      </c>
      <c r="K33" s="90">
        <f t="shared" si="1"/>
        <v>9</v>
      </c>
      <c r="L33" s="91">
        <f t="shared" si="2"/>
        <v>1244.1599999999999</v>
      </c>
      <c r="M33" s="91">
        <f t="shared" si="4"/>
        <v>13824</v>
      </c>
    </row>
    <row r="34" spans="1:13" ht="66.75" customHeight="1" x14ac:dyDescent="0.25">
      <c r="A34" s="102">
        <v>17</v>
      </c>
      <c r="B34" s="105" t="s">
        <v>59</v>
      </c>
      <c r="C34" s="106"/>
      <c r="D34" s="103"/>
      <c r="E34" s="100">
        <v>12</v>
      </c>
      <c r="F34" s="91">
        <v>120</v>
      </c>
      <c r="G34" s="91">
        <v>18</v>
      </c>
      <c r="H34" s="91">
        <v>0</v>
      </c>
      <c r="I34" s="91">
        <f t="shared" si="0"/>
        <v>9</v>
      </c>
      <c r="J34" s="91">
        <f t="shared" si="3"/>
        <v>129.6</v>
      </c>
      <c r="K34" s="90">
        <f t="shared" si="1"/>
        <v>9</v>
      </c>
      <c r="L34" s="91">
        <f t="shared" si="2"/>
        <v>129.6</v>
      </c>
      <c r="M34" s="91">
        <f t="shared" si="4"/>
        <v>1440</v>
      </c>
    </row>
    <row r="35" spans="1:13" ht="66.75" customHeight="1" x14ac:dyDescent="0.25">
      <c r="A35" s="102">
        <v>18</v>
      </c>
      <c r="B35" s="105" t="s">
        <v>60</v>
      </c>
      <c r="C35" s="106"/>
      <c r="D35" s="103"/>
      <c r="E35" s="100">
        <v>4</v>
      </c>
      <c r="F35" s="91">
        <v>90</v>
      </c>
      <c r="G35" s="91">
        <v>18</v>
      </c>
      <c r="H35" s="91">
        <v>0</v>
      </c>
      <c r="I35" s="91">
        <f t="shared" si="0"/>
        <v>9</v>
      </c>
      <c r="J35" s="91">
        <f t="shared" si="3"/>
        <v>32.4</v>
      </c>
      <c r="K35" s="90">
        <f t="shared" si="1"/>
        <v>9</v>
      </c>
      <c r="L35" s="91">
        <f t="shared" si="2"/>
        <v>32.4</v>
      </c>
      <c r="M35" s="91">
        <f t="shared" si="4"/>
        <v>360</v>
      </c>
    </row>
    <row r="36" spans="1:13" ht="59.25" customHeight="1" x14ac:dyDescent="0.25">
      <c r="A36" s="102">
        <v>19</v>
      </c>
      <c r="B36" s="105" t="s">
        <v>61</v>
      </c>
      <c r="C36" s="106"/>
      <c r="D36" s="103"/>
      <c r="E36" s="100">
        <v>6</v>
      </c>
      <c r="F36" s="91">
        <v>75</v>
      </c>
      <c r="G36" s="91">
        <v>18</v>
      </c>
      <c r="H36" s="91">
        <v>0</v>
      </c>
      <c r="I36" s="91">
        <f t="shared" si="0"/>
        <v>9</v>
      </c>
      <c r="J36" s="91">
        <f t="shared" si="3"/>
        <v>40.5</v>
      </c>
      <c r="K36" s="90">
        <f t="shared" si="1"/>
        <v>9</v>
      </c>
      <c r="L36" s="91">
        <f t="shared" si="2"/>
        <v>40.5</v>
      </c>
      <c r="M36" s="91">
        <f t="shared" si="4"/>
        <v>450</v>
      </c>
    </row>
    <row r="37" spans="1:13" ht="57" customHeight="1" x14ac:dyDescent="0.25">
      <c r="A37" s="102">
        <v>20</v>
      </c>
      <c r="B37" s="105" t="s">
        <v>62</v>
      </c>
      <c r="C37" s="107" t="s">
        <v>78</v>
      </c>
      <c r="D37" s="103"/>
      <c r="E37" s="100">
        <v>4</v>
      </c>
      <c r="F37" s="91">
        <v>320</v>
      </c>
      <c r="G37" s="91">
        <v>18</v>
      </c>
      <c r="H37" s="91">
        <v>0</v>
      </c>
      <c r="I37" s="91">
        <f t="shared" si="0"/>
        <v>9</v>
      </c>
      <c r="J37" s="91">
        <f t="shared" si="3"/>
        <v>115.19999999999999</v>
      </c>
      <c r="K37" s="90">
        <f t="shared" si="1"/>
        <v>9</v>
      </c>
      <c r="L37" s="91">
        <f t="shared" si="2"/>
        <v>115.19999999999999</v>
      </c>
      <c r="M37" s="91">
        <f t="shared" si="4"/>
        <v>1280</v>
      </c>
    </row>
    <row r="38" spans="1:13" ht="57.75" customHeight="1" x14ac:dyDescent="0.25">
      <c r="A38" s="102">
        <v>21</v>
      </c>
      <c r="B38" s="105" t="s">
        <v>63</v>
      </c>
      <c r="C38" s="107" t="s">
        <v>79</v>
      </c>
      <c r="D38" s="103"/>
      <c r="E38" s="100">
        <v>3</v>
      </c>
      <c r="F38" s="91">
        <v>3500</v>
      </c>
      <c r="G38" s="91">
        <v>18</v>
      </c>
      <c r="H38" s="91">
        <v>0</v>
      </c>
      <c r="I38" s="91">
        <f t="shared" si="0"/>
        <v>9</v>
      </c>
      <c r="J38" s="91">
        <f t="shared" si="3"/>
        <v>945</v>
      </c>
      <c r="K38" s="90">
        <f t="shared" si="1"/>
        <v>9</v>
      </c>
      <c r="L38" s="91">
        <f t="shared" si="2"/>
        <v>945</v>
      </c>
      <c r="M38" s="91">
        <f t="shared" si="4"/>
        <v>10500</v>
      </c>
    </row>
    <row r="39" spans="1:13" ht="66.75" customHeight="1" x14ac:dyDescent="0.25">
      <c r="A39" s="102">
        <v>22</v>
      </c>
      <c r="B39" s="105" t="s">
        <v>64</v>
      </c>
      <c r="C39" s="106"/>
      <c r="D39" s="103"/>
      <c r="E39" s="100">
        <v>12</v>
      </c>
      <c r="F39" s="91">
        <v>47</v>
      </c>
      <c r="G39" s="91">
        <v>12</v>
      </c>
      <c r="H39" s="91">
        <v>0</v>
      </c>
      <c r="I39" s="91">
        <f t="shared" si="0"/>
        <v>6</v>
      </c>
      <c r="J39" s="91">
        <f t="shared" si="3"/>
        <v>33.839999999999996</v>
      </c>
      <c r="K39" s="90">
        <f t="shared" si="1"/>
        <v>6</v>
      </c>
      <c r="L39" s="91">
        <f t="shared" si="2"/>
        <v>33.839999999999996</v>
      </c>
      <c r="M39" s="91">
        <f t="shared" si="4"/>
        <v>564</v>
      </c>
    </row>
    <row r="40" spans="1:13" ht="66.75" customHeight="1" x14ac:dyDescent="0.25">
      <c r="A40" s="102">
        <v>23</v>
      </c>
      <c r="B40" s="105" t="s">
        <v>65</v>
      </c>
      <c r="C40" s="107" t="s">
        <v>80</v>
      </c>
      <c r="D40" s="103"/>
      <c r="E40" s="100">
        <v>6</v>
      </c>
      <c r="F40" s="91">
        <v>950</v>
      </c>
      <c r="G40" s="91">
        <v>12</v>
      </c>
      <c r="H40" s="91">
        <v>0</v>
      </c>
      <c r="I40" s="91">
        <f t="shared" si="0"/>
        <v>6</v>
      </c>
      <c r="J40" s="91">
        <f t="shared" si="3"/>
        <v>342</v>
      </c>
      <c r="K40" s="90">
        <f t="shared" si="1"/>
        <v>6</v>
      </c>
      <c r="L40" s="91">
        <f t="shared" si="2"/>
        <v>342</v>
      </c>
      <c r="M40" s="91">
        <f t="shared" si="4"/>
        <v>5700</v>
      </c>
    </row>
    <row r="41" spans="1:13" ht="66.75" customHeight="1" x14ac:dyDescent="0.25">
      <c r="A41" s="102">
        <v>24</v>
      </c>
      <c r="B41" s="105" t="s">
        <v>66</v>
      </c>
      <c r="C41" s="107" t="s">
        <v>81</v>
      </c>
      <c r="D41" s="103"/>
      <c r="E41" s="100">
        <v>6</v>
      </c>
      <c r="F41" s="91">
        <v>950</v>
      </c>
      <c r="G41" s="91">
        <v>12</v>
      </c>
      <c r="H41" s="91">
        <v>0</v>
      </c>
      <c r="I41" s="91">
        <f t="shared" si="0"/>
        <v>6</v>
      </c>
      <c r="J41" s="91">
        <f t="shared" si="3"/>
        <v>342</v>
      </c>
      <c r="K41" s="90">
        <f t="shared" si="1"/>
        <v>6</v>
      </c>
      <c r="L41" s="91">
        <f t="shared" si="2"/>
        <v>342</v>
      </c>
      <c r="M41" s="91">
        <f t="shared" si="4"/>
        <v>5700</v>
      </c>
    </row>
    <row r="42" spans="1:13" ht="66.75" customHeight="1" x14ac:dyDescent="0.25">
      <c r="A42" s="102">
        <v>25</v>
      </c>
      <c r="B42" s="105" t="s">
        <v>67</v>
      </c>
      <c r="C42" s="107" t="s">
        <v>82</v>
      </c>
      <c r="D42" s="103"/>
      <c r="E42" s="100">
        <v>6</v>
      </c>
      <c r="F42" s="91">
        <v>616</v>
      </c>
      <c r="G42" s="91">
        <v>18</v>
      </c>
      <c r="H42" s="91">
        <v>0</v>
      </c>
      <c r="I42" s="91">
        <f t="shared" si="0"/>
        <v>9</v>
      </c>
      <c r="J42" s="91">
        <f t="shared" si="3"/>
        <v>332.64</v>
      </c>
      <c r="K42" s="90">
        <f t="shared" si="1"/>
        <v>9</v>
      </c>
      <c r="L42" s="91">
        <f t="shared" si="2"/>
        <v>332.64</v>
      </c>
      <c r="M42" s="91">
        <f t="shared" si="4"/>
        <v>3696</v>
      </c>
    </row>
    <row r="43" spans="1:13" ht="66.75" customHeight="1" x14ac:dyDescent="0.25">
      <c r="A43" s="102">
        <v>26</v>
      </c>
      <c r="B43" s="105" t="s">
        <v>68</v>
      </c>
      <c r="C43" s="107" t="s">
        <v>83</v>
      </c>
      <c r="D43" s="103"/>
      <c r="E43" s="100">
        <v>12</v>
      </c>
      <c r="F43" s="91">
        <v>196</v>
      </c>
      <c r="G43" s="91">
        <v>18</v>
      </c>
      <c r="H43" s="91">
        <v>0</v>
      </c>
      <c r="I43" s="91">
        <f t="shared" si="0"/>
        <v>9</v>
      </c>
      <c r="J43" s="91">
        <f t="shared" si="3"/>
        <v>211.67999999999998</v>
      </c>
      <c r="K43" s="90">
        <f t="shared" si="1"/>
        <v>9</v>
      </c>
      <c r="L43" s="91">
        <f t="shared" si="2"/>
        <v>211.67999999999998</v>
      </c>
      <c r="M43" s="91">
        <f t="shared" si="4"/>
        <v>2352</v>
      </c>
    </row>
    <row r="44" spans="1:13" ht="66.75" customHeight="1" x14ac:dyDescent="0.25">
      <c r="A44" s="102">
        <v>27</v>
      </c>
      <c r="B44" s="105" t="s">
        <v>69</v>
      </c>
      <c r="C44" s="107" t="s">
        <v>84</v>
      </c>
      <c r="D44" s="103"/>
      <c r="E44" s="100">
        <v>6</v>
      </c>
      <c r="F44" s="91">
        <v>850</v>
      </c>
      <c r="G44" s="91">
        <v>18</v>
      </c>
      <c r="H44" s="91">
        <v>0</v>
      </c>
      <c r="I44" s="91">
        <f t="shared" si="0"/>
        <v>9</v>
      </c>
      <c r="J44" s="91">
        <f t="shared" si="3"/>
        <v>459</v>
      </c>
      <c r="K44" s="90">
        <f t="shared" si="1"/>
        <v>9</v>
      </c>
      <c r="L44" s="91">
        <f t="shared" si="2"/>
        <v>459</v>
      </c>
      <c r="M44" s="91">
        <f t="shared" si="4"/>
        <v>5100</v>
      </c>
    </row>
    <row r="45" spans="1:13" ht="66.75" customHeight="1" x14ac:dyDescent="0.25">
      <c r="A45" s="102">
        <v>28</v>
      </c>
      <c r="B45" s="105" t="s">
        <v>70</v>
      </c>
      <c r="C45" s="106"/>
      <c r="D45" s="103"/>
      <c r="E45" s="100">
        <v>1</v>
      </c>
      <c r="F45" s="91">
        <v>23800</v>
      </c>
      <c r="G45" s="91">
        <v>18</v>
      </c>
      <c r="H45" s="91">
        <v>0</v>
      </c>
      <c r="I45" s="91">
        <f t="shared" si="0"/>
        <v>9</v>
      </c>
      <c r="J45" s="91">
        <f t="shared" si="3"/>
        <v>2142</v>
      </c>
      <c r="K45" s="90">
        <f t="shared" si="1"/>
        <v>9</v>
      </c>
      <c r="L45" s="91">
        <f t="shared" si="2"/>
        <v>2142</v>
      </c>
      <c r="M45" s="91">
        <f t="shared" si="4"/>
        <v>23800</v>
      </c>
    </row>
    <row r="46" spans="1:13" ht="27" customHeight="1" x14ac:dyDescent="0.25">
      <c r="A46" s="96"/>
      <c r="B46" s="97"/>
      <c r="C46" s="88"/>
      <c r="D46" s="88"/>
      <c r="E46" s="98"/>
      <c r="F46" s="89"/>
      <c r="G46" s="89"/>
      <c r="H46" s="89"/>
      <c r="I46" s="89"/>
      <c r="J46" s="89"/>
      <c r="K46" s="99"/>
      <c r="L46" s="89"/>
      <c r="M46" s="89"/>
    </row>
    <row r="47" spans="1:13" ht="21" x14ac:dyDescent="0.35">
      <c r="A47" s="112" t="s">
        <v>26</v>
      </c>
      <c r="B47" s="113"/>
      <c r="C47" s="26"/>
      <c r="D47" s="26"/>
      <c r="E47" s="27"/>
      <c r="F47" s="28" t="s">
        <v>18</v>
      </c>
      <c r="G47" s="28"/>
      <c r="H47" s="61"/>
      <c r="I47" s="37"/>
      <c r="J47" s="63"/>
      <c r="K47" s="60" t="s">
        <v>19</v>
      </c>
      <c r="L47" s="30"/>
      <c r="M47" s="31">
        <f>SUM(M18:M46)</f>
        <v>329382</v>
      </c>
    </row>
    <row r="48" spans="1:13" ht="21" x14ac:dyDescent="0.35">
      <c r="A48" s="80" t="s">
        <v>20</v>
      </c>
      <c r="B48" s="81"/>
      <c r="C48" s="26"/>
      <c r="D48" s="26"/>
      <c r="E48" s="27"/>
      <c r="F48" s="28"/>
      <c r="G48" s="28"/>
      <c r="H48" s="32"/>
      <c r="I48" s="28"/>
      <c r="J48" s="29"/>
      <c r="K48" s="32" t="s">
        <v>6</v>
      </c>
      <c r="L48" s="28"/>
      <c r="M48" s="33">
        <v>0</v>
      </c>
    </row>
    <row r="49" spans="1:13" ht="21" x14ac:dyDescent="0.35">
      <c r="A49" s="34" t="s">
        <v>41</v>
      </c>
      <c r="B49" s="35"/>
      <c r="C49" s="35"/>
      <c r="D49" s="35"/>
      <c r="E49" s="35"/>
      <c r="F49" s="35"/>
      <c r="G49" s="35"/>
      <c r="H49" s="32"/>
      <c r="I49" s="28"/>
      <c r="J49" s="29"/>
      <c r="K49" s="32" t="s">
        <v>7</v>
      </c>
      <c r="L49" s="28"/>
      <c r="M49" s="33">
        <f>SUM(J18:J46)</f>
        <v>27125.46</v>
      </c>
    </row>
    <row r="50" spans="1:13" ht="21" x14ac:dyDescent="0.35">
      <c r="A50" s="5" t="s">
        <v>21</v>
      </c>
      <c r="B50" s="14"/>
      <c r="C50" s="14"/>
      <c r="D50" s="14"/>
      <c r="E50" s="27"/>
      <c r="F50" s="28"/>
      <c r="G50" s="28"/>
      <c r="H50" s="32"/>
      <c r="I50" s="28"/>
      <c r="J50" s="29"/>
      <c r="K50" s="32" t="s">
        <v>8</v>
      </c>
      <c r="L50" s="28"/>
      <c r="M50" s="33">
        <f>SUM(L18:L46)</f>
        <v>27125.46</v>
      </c>
    </row>
    <row r="51" spans="1:13" ht="21" x14ac:dyDescent="0.35">
      <c r="A51" s="36" t="s">
        <v>22</v>
      </c>
      <c r="B51" s="14"/>
      <c r="C51" s="14"/>
      <c r="D51" s="14"/>
      <c r="E51" s="27"/>
      <c r="F51" s="28"/>
      <c r="G51" s="28"/>
      <c r="H51" s="64"/>
      <c r="I51" s="28"/>
      <c r="J51" s="29"/>
      <c r="K51" s="61" t="s">
        <v>23</v>
      </c>
      <c r="L51" s="37"/>
      <c r="M51" s="38">
        <f>SUM(M47:M50)</f>
        <v>383632.92000000004</v>
      </c>
    </row>
    <row r="52" spans="1:13" ht="21" x14ac:dyDescent="0.35">
      <c r="A52" s="39" t="s">
        <v>35</v>
      </c>
      <c r="B52" s="40"/>
      <c r="C52" s="40"/>
      <c r="D52" s="40"/>
      <c r="E52" s="27"/>
      <c r="F52" s="28"/>
      <c r="G52" s="28"/>
      <c r="H52" s="64"/>
      <c r="I52" s="28"/>
      <c r="J52" s="29"/>
      <c r="K52" s="62" t="s">
        <v>24</v>
      </c>
      <c r="L52" s="41"/>
      <c r="M52" s="42">
        <v>0.08</v>
      </c>
    </row>
    <row r="53" spans="1:13" ht="23.25" x14ac:dyDescent="0.35">
      <c r="A53" s="43"/>
      <c r="B53" s="44"/>
      <c r="C53" s="44"/>
      <c r="D53" s="44"/>
      <c r="E53" s="44"/>
      <c r="F53" s="45"/>
      <c r="G53" s="45"/>
      <c r="H53" s="45"/>
      <c r="I53" s="45"/>
      <c r="J53" s="46"/>
      <c r="K53" s="47" t="s">
        <v>25</v>
      </c>
      <c r="L53" s="47"/>
      <c r="M53" s="48">
        <f>SUM(M51:M52)</f>
        <v>383633.00000000006</v>
      </c>
    </row>
    <row r="54" spans="1:13" ht="18.75" x14ac:dyDescent="0.25">
      <c r="A54" s="49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1"/>
    </row>
    <row r="55" spans="1:13" ht="21" x14ac:dyDescent="0.35">
      <c r="A55" s="52" t="s">
        <v>37</v>
      </c>
      <c r="B55" s="53"/>
      <c r="C55" s="53"/>
      <c r="D55" s="53"/>
      <c r="E55" s="20"/>
      <c r="F55" s="20"/>
      <c r="G55" s="20"/>
      <c r="H55" s="20"/>
      <c r="I55" s="20"/>
      <c r="J55" s="20"/>
      <c r="K55" s="20"/>
      <c r="L55" s="20"/>
      <c r="M55" s="4"/>
    </row>
    <row r="56" spans="1:13" ht="21" x14ac:dyDescent="0.35">
      <c r="A56" s="54"/>
      <c r="B56" s="53"/>
      <c r="C56" s="53"/>
      <c r="D56" s="53"/>
      <c r="E56" s="14"/>
      <c r="F56" s="14"/>
      <c r="G56" s="14"/>
      <c r="H56" s="14"/>
      <c r="I56" s="14"/>
      <c r="J56" s="14"/>
      <c r="K56" s="14"/>
      <c r="L56" s="14"/>
      <c r="M56" s="7"/>
    </row>
    <row r="57" spans="1:13" ht="21" x14ac:dyDescent="0.35">
      <c r="A57" s="55" t="s">
        <v>29</v>
      </c>
      <c r="B57" s="56"/>
      <c r="C57" s="56"/>
      <c r="D57" s="56"/>
      <c r="E57" s="17"/>
      <c r="F57" s="17"/>
      <c r="G57" s="17"/>
      <c r="H57" s="17"/>
      <c r="I57" s="17"/>
      <c r="J57" s="17"/>
      <c r="K57" s="17"/>
      <c r="L57" s="17"/>
      <c r="M57" s="19"/>
    </row>
  </sheetData>
  <mergeCells count="4">
    <mergeCell ref="G15:H15"/>
    <mergeCell ref="I15:J15"/>
    <mergeCell ref="K15:L15"/>
    <mergeCell ref="A47:B47"/>
  </mergeCells>
  <pageMargins left="0.7" right="0.7" top="0.75" bottom="0.75" header="0.3" footer="0.3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ASSORTED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2023-07-11T07:15:27Z</cp:lastPrinted>
  <dcterms:created xsi:type="dcterms:W3CDTF">2018-08-06T06:08:58Z</dcterms:created>
  <dcterms:modified xsi:type="dcterms:W3CDTF">2023-12-11T08:28:53Z</dcterms:modified>
</cp:coreProperties>
</file>