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Local Disk\SUMI\Electech Enterprises\QUOTATION SENT\24-25\Noida\Braj ke Galiyan Noida Airport\"/>
    </mc:Choice>
  </mc:AlternateContent>
  <xr:revisionPtr revIDLastSave="0" documentId="13_ncr:1_{3E65AD9A-918E-47CC-B718-AF4B882746E9}" xr6:coauthVersionLast="37" xr6:coauthVersionMax="37" xr10:uidLastSave="{00000000-0000-0000-0000-000000000000}"/>
  <bookViews>
    <workbookView xWindow="0" yWindow="0" windowWidth="28800" windowHeight="13620" xr2:uid="{00000000-000D-0000-FFFF-FFFF00000000}"/>
  </bookViews>
  <sheets>
    <sheet name="ELEC &amp; ELV" sheetId="5" r:id="rId1"/>
  </sheets>
  <definedNames>
    <definedName name="_xlnm.Print_Area" localSheetId="0">'ELEC &amp; ELV'!$A$1:$I$82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5" l="1"/>
  <c r="H79" i="5" l="1"/>
  <c r="F79" i="5"/>
  <c r="H78" i="5"/>
  <c r="F78" i="5"/>
  <c r="H77" i="5"/>
  <c r="F77" i="5"/>
  <c r="H72" i="5"/>
  <c r="F72" i="5"/>
  <c r="H71" i="5"/>
  <c r="F71" i="5"/>
  <c r="H70" i="5"/>
  <c r="F70" i="5"/>
  <c r="H67" i="5"/>
  <c r="F67" i="5"/>
  <c r="H64" i="5"/>
  <c r="F64" i="5"/>
  <c r="H63" i="5"/>
  <c r="F63" i="5"/>
  <c r="H62" i="5"/>
  <c r="F62" i="5"/>
  <c r="H59" i="5"/>
  <c r="F59" i="5"/>
  <c r="H58" i="5"/>
  <c r="F58" i="5"/>
  <c r="H57" i="5"/>
  <c r="F57" i="5"/>
  <c r="H54" i="5"/>
  <c r="F54" i="5"/>
  <c r="H53" i="5"/>
  <c r="F53" i="5"/>
  <c r="I53" i="5" s="1"/>
  <c r="H50" i="5"/>
  <c r="F50" i="5"/>
  <c r="H49" i="5"/>
  <c r="F49" i="5"/>
  <c r="I49" i="5" s="1"/>
  <c r="H48" i="5"/>
  <c r="F48" i="5"/>
  <c r="H47" i="5"/>
  <c r="F47" i="5"/>
  <c r="I47" i="5" s="1"/>
  <c r="H46" i="5"/>
  <c r="F46" i="5"/>
  <c r="H45" i="5"/>
  <c r="F45" i="5"/>
  <c r="I45" i="5" s="1"/>
  <c r="H44" i="5"/>
  <c r="F44" i="5"/>
  <c r="H43" i="5"/>
  <c r="F43" i="5"/>
  <c r="I43" i="5" s="1"/>
  <c r="H42" i="5"/>
  <c r="F42" i="5"/>
  <c r="H39" i="5"/>
  <c r="F39" i="5"/>
  <c r="I39" i="5" s="1"/>
  <c r="H38" i="5"/>
  <c r="F38" i="5"/>
  <c r="H35" i="5"/>
  <c r="F35" i="5"/>
  <c r="I35" i="5" s="1"/>
  <c r="H34" i="5"/>
  <c r="F34" i="5"/>
  <c r="H25" i="5"/>
  <c r="I25" i="5"/>
  <c r="K22" i="5"/>
  <c r="H22" i="5"/>
  <c r="F22" i="5"/>
  <c r="H21" i="5"/>
  <c r="F21" i="5"/>
  <c r="K18" i="5"/>
  <c r="H18" i="5"/>
  <c r="F18" i="5"/>
  <c r="H17" i="5"/>
  <c r="F17" i="5"/>
  <c r="I17" i="5" s="1"/>
  <c r="H14" i="5"/>
  <c r="F14" i="5"/>
  <c r="I38" i="5" l="1"/>
  <c r="I44" i="5"/>
  <c r="I48" i="5"/>
  <c r="I54" i="5"/>
  <c r="I34" i="5"/>
  <c r="I42" i="5"/>
  <c r="I46" i="5"/>
  <c r="I50" i="5"/>
  <c r="I22" i="5"/>
  <c r="I57" i="5"/>
  <c r="I59" i="5"/>
  <c r="I63" i="5"/>
  <c r="I67" i="5"/>
  <c r="I71" i="5"/>
  <c r="I77" i="5"/>
  <c r="I79" i="5"/>
  <c r="I21" i="5"/>
  <c r="I58" i="5"/>
  <c r="I62" i="5"/>
  <c r="I64" i="5"/>
  <c r="I70" i="5"/>
  <c r="I72" i="5"/>
  <c r="I78" i="5"/>
  <c r="I14" i="5"/>
  <c r="I18" i="5"/>
</calcChain>
</file>

<file path=xl/sharedStrings.xml><?xml version="1.0" encoding="utf-8"?>
<sst xmlns="http://schemas.openxmlformats.org/spreadsheetml/2006/main" count="200" uniqueCount="165">
  <si>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</si>
  <si>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</si>
  <si>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</si>
  <si>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</si>
  <si>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</si>
  <si>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</si>
  <si>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</si>
  <si>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</si>
  <si>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</si>
  <si>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</si>
  <si>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</si>
  <si>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</si>
  <si>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</si>
  <si>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</si>
  <si>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</si>
  <si>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</si>
  <si>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</si>
  <si>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</si>
  <si>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</si>
  <si>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</si>
  <si>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</si>
  <si>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</si>
  <si>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</si>
  <si>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</si>
  <si>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</si>
  <si>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Unit</t>
  </si>
  <si>
    <t>SHOP DRAWINGS &amp; APPROVALS</t>
  </si>
  <si>
    <t>Mtr</t>
  </si>
  <si>
    <t>Lot</t>
  </si>
  <si>
    <t>C</t>
  </si>
  <si>
    <t>E</t>
  </si>
  <si>
    <t>F</t>
  </si>
  <si>
    <t>G</t>
  </si>
  <si>
    <t>H</t>
  </si>
  <si>
    <t>J</t>
  </si>
  <si>
    <t>L</t>
  </si>
  <si>
    <t>Labelling &amp; Tagging for Services and Equipment's</t>
  </si>
  <si>
    <t>B.1</t>
  </si>
  <si>
    <t>A.1</t>
  </si>
  <si>
    <t>B.1.1</t>
  </si>
  <si>
    <t>C.1</t>
  </si>
  <si>
    <t>C.1.1</t>
  </si>
  <si>
    <t>D</t>
  </si>
  <si>
    <t>D.1</t>
  </si>
  <si>
    <t>D.1.1</t>
  </si>
  <si>
    <t>E.1</t>
  </si>
  <si>
    <t>E.1.1</t>
  </si>
  <si>
    <t>F.1</t>
  </si>
  <si>
    <t>F.1.1</t>
  </si>
  <si>
    <t>G.1</t>
  </si>
  <si>
    <t>G.1.1</t>
  </si>
  <si>
    <t>H.1</t>
  </si>
  <si>
    <t>H.1.1</t>
  </si>
  <si>
    <t>J.1</t>
  </si>
  <si>
    <t>L.1</t>
  </si>
  <si>
    <t>(INR)</t>
  </si>
  <si>
    <t>L.1.1</t>
  </si>
  <si>
    <t>L.1.2</t>
  </si>
  <si>
    <t>L.1.3</t>
  </si>
  <si>
    <t>R0</t>
  </si>
  <si>
    <t>BILL OF QUANTITIES</t>
  </si>
  <si>
    <t>G.1.2</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</si>
  <si>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</si>
  <si>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</si>
  <si>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CONNECTING/ INTEGRATING UNIT M&amp;E SERVICES TO AIRPORT M&amp;E SERVICES/ BUILDING</t>
  </si>
  <si>
    <t xml:space="preserve">If any termination /connection of the unit services are required outside the site location (i.e. connection of the unit M&amp;E to the airport M&amp;E or service termination to the airport external façade/ roof etc.); then the contractor has to work in consultation with the airport to plan, design &amp; detail  for such connections. The contractor to do all necessary site surveys to verify the optimal routing for the services in such cases. Finally, the contractor to make good after installation any penetrations including providing fire seals as requried as per airport requirement. </t>
  </si>
  <si>
    <t>METER / METER PANEL</t>
  </si>
  <si>
    <t>LV CABLING</t>
  </si>
  <si>
    <t xml:space="preserve">Supply and Laying of approved make Fire Rated LSZH XLPE insulated PVC sheathed, Copper conductor, Steel Tape / Wire Armoured, 1100V grade cable, Number of Cable Core as per SLD / Load Calculation Sheet (Main Cable) &amp; Unarmoured Single Core Wire (ECC). The cable shall be laid Underground / on Cable Tray / through Cable Trunking / in Pipe / on Wall / Trench using necessary supporting / clamping arrangements.The cable shall be provided with cable identification tags made out of Aluminium strip, engraved with cable size and the routing.
                                                   </t>
  </si>
  <si>
    <t>CABLE END TERMINATIONS</t>
  </si>
  <si>
    <t xml:space="preserve">Supply and Installation of approved make cable end Termination for the following cables using Single Compression Brass Glands, Solderless Tinned Copper Lugs, Gland earthing of adequate size, etc.complete.
</t>
  </si>
  <si>
    <t xml:space="preserve">3.5C x 50 Sq. mm XLP Al. Armoured Cable </t>
  </si>
  <si>
    <t>DISTRIBUTION BOARDS</t>
  </si>
  <si>
    <t xml:space="preserve">Supply, Installation, Testing &amp; Commissioning of approved make Surface / Flush  / Floor mounting 10kA / 25kA Distribution Boards, Devices, Relays and all accessories. The RYB sequence should be provided at the incomer entry, followed by on/off and trip indicators.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complete with Protective devices (MCCB, MCB, RCCB, RCBO, etc.)   The Contractor shall be responsible to supply materials and equipment complying with the green building specification if required.                                                                                             
All DB's must named as per the SLD / Load Calculation Sheet. Laminated SLD &amp; Load Calculation Sheet shall be placed near to DB Locations.
The RCCB / RCBO shall be Hpi / Si series &amp; MCB's shall be 'B" / 'C' Curve (As per Airport requirement).
</t>
  </si>
  <si>
    <t>Each</t>
  </si>
  <si>
    <t xml:space="preserve">Incomer </t>
  </si>
  <si>
    <t>Outgoings</t>
  </si>
  <si>
    <t>LIGHT POINT WIRING</t>
  </si>
  <si>
    <t xml:space="preserve">Supply, Installation, Testing &amp; Commissioning of Point wiring (Light Fixtures to be as approved by Architect Design &amp; BOQ) with approved makes Switches / Lighting Control Switch Board with FRLSH PVC insulated Flexible Copper Wires 660/1100V grade through suitable size GI Conduit / Heavy Duty PVC Conduit/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unit.Wiring shall be as per IS 732.
The rate shall include wall chasing, chipping of floors, rough plastering, providing suitable supports / brackets for conduit and Trunking suspension.   
                                                                                                                                                                                                                           </t>
  </si>
  <si>
    <t xml:space="preserve">1 No. light point controlled by  1 No 10A, SP Switch. </t>
  </si>
  <si>
    <t>F.1.2</t>
  </si>
  <si>
    <t>Secondary light points. (from the first light point without supply and installation of switches.)</t>
  </si>
  <si>
    <t>CIRCUIT WIRING</t>
  </si>
  <si>
    <t>Circuit wiring for light points using 2 Runs of 2.5 sq.mm PVC insulated copper wires along with 1 Run of 1.5 sqmm pvc copper wire (Green) for continuous earthing, through suitable GI Conduit / Heavy Duty PVC Conduit / GI Trunking from DB to Light control switch box/Normal Sockets.</t>
  </si>
  <si>
    <t>Power points using 2 Runs of 4 sq.mm PVC insulated copper wires along with 1 Run of 2.5 sqmm pvc copper wire (Green) for continuous earthing, through suitable GI Conduit / Heavy Duty PVC Conduit / GI Trunking from DB to Power points.</t>
  </si>
  <si>
    <t>POWER POINTS (SWITCHES &amp; SOCKETS)</t>
  </si>
  <si>
    <t xml:space="preserve">Supply, Installation, Testing &amp; Commissioning of approved makes Devices (Switches &amp; Sockets - Face Plate Finish as approved by Architect / Matching to Architecture/interior Finishes) complete with suitable GI Back boxes, Earthing, accessories, glands, Labeling of wires etc. with Termination of the same with Solderless Tinned Copper Lugs, etc. on Surface / Concealed as per site condition &amp; maintain aesthetic of the unit.Type annd IP rating should be as per Airport requirements.
The rate shall include wall chasing, chipping of floors, rough plastering.                                                        The unit shall be suitable for 400 ± 15 volts 3 phase and 230 ± 10 volts 1 phase, 50/60 Hz,  AC supply as per Airport / Country power supply.
</t>
  </si>
  <si>
    <t>13A Single Switched Socket Outlet</t>
  </si>
  <si>
    <t>H.1.2</t>
  </si>
  <si>
    <t>13A Dual Switched Socket Outlet</t>
  </si>
  <si>
    <t>H.1.3</t>
  </si>
  <si>
    <t>H.1.7</t>
  </si>
  <si>
    <t>20A Unswitched Fused Connection Outlet with-out Neon Indicator.</t>
  </si>
  <si>
    <t>H.1.8</t>
  </si>
  <si>
    <t>20A Double Pole Switch with Neon indicator</t>
  </si>
  <si>
    <t>H.1.4</t>
  </si>
  <si>
    <t>Nos.</t>
  </si>
  <si>
    <t>H.1.5</t>
  </si>
  <si>
    <t>One Gang Blank Plate</t>
  </si>
  <si>
    <t xml:space="preserve">CONTAINMENT </t>
  </si>
  <si>
    <t>J.1.1</t>
  </si>
  <si>
    <t>Mtr.</t>
  </si>
  <si>
    <t>M</t>
  </si>
  <si>
    <t>DATA NETWORK SYSTEM</t>
  </si>
  <si>
    <t>M.1</t>
  </si>
  <si>
    <t xml:space="preserve">Supply, Installation, Testing &amp; Commissioning of approved makes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IDF/SERVER Rack using patch cordes, etc. carrying out Surface / Concealed wiring as per site condition &amp; maintain aesthetic of the unit.
The rate shall include wall chasing, chipping of floors, rough plastering, providing suitable supports / brackets for conduit and Trunking suspension.
</t>
  </si>
  <si>
    <t>M.1.1</t>
  </si>
  <si>
    <t>Single Data outlet (RJ45) Jack</t>
  </si>
  <si>
    <t>M.1.2</t>
  </si>
  <si>
    <t xml:space="preserve">Dual Data outlet (RJ45) Jack  </t>
  </si>
  <si>
    <t>M.1.3</t>
  </si>
  <si>
    <t>SITC of CAT6 cable on surface /concealed/ wall, including suitable conduits, fittings, accessories, etc.(For dummy points cabling considered)</t>
  </si>
  <si>
    <t>N</t>
  </si>
  <si>
    <t>ELECTRICAL SERVICE IDENTIFICATION LABELS, SIGNS &amp; TAGS</t>
  </si>
  <si>
    <t>N.1</t>
  </si>
  <si>
    <t>All services like Panels, Cables, Pipes etc need to be clearly labelled or tagged at site with service identification, direction etc. And all equipment needs to tagged as per Airport requirements.</t>
  </si>
  <si>
    <t>N.1.1</t>
  </si>
  <si>
    <t>O</t>
  </si>
  <si>
    <t xml:space="preserve">MISCELLANEOUS </t>
  </si>
  <si>
    <t>O.1</t>
  </si>
  <si>
    <t>O.1.1</t>
  </si>
  <si>
    <t>Providing and Fixing of Electrical Standard Grade Rubber Mat suitable for LT Volts</t>
  </si>
  <si>
    <t>O.1.2</t>
  </si>
  <si>
    <t>Provide and Fixing Shock Treatment Chart</t>
  </si>
  <si>
    <t>O.1.3</t>
  </si>
  <si>
    <t>Provide and Fixing of L.T.  danger sign boards in Panel side</t>
  </si>
  <si>
    <t>P</t>
  </si>
  <si>
    <t>P.1</t>
  </si>
  <si>
    <t>Preparation and submission of a detailed shop drawing for the electrical system after a thorough study of design drawings, site surveys, and relevant airport standards with correct routing, size, and elevations. The drawings also need to be coordinated with other MEP services like HVAC, plumbing, and fire services, along with updating SLD, load calculation sheets, and power layouts as per approved, selected, or supplied equipment power and phase requirements, this also needs to be coordinated with latest architectural, structural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</si>
  <si>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Q</t>
  </si>
  <si>
    <t>ANY ADDITIONAL ITEMS</t>
  </si>
  <si>
    <t>Q.1</t>
  </si>
  <si>
    <t>Q.1.1</t>
  </si>
  <si>
    <t>Q.1.2</t>
  </si>
  <si>
    <t>Q.1.3</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</si>
  <si>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</si>
  <si>
    <t>IN-DXN-BRAJ KI GALIYAN (FOOD MAHAL)</t>
  </si>
  <si>
    <t xml:space="preserve">Supply, Installation, Testing &amp; Commissioning of kWH / MFM Energy Meter Panel complete with Enclosure (If required as per site condition / Airport TDM). The RYB sequence should be provided.
Energy Meter shall be of Digital kVAH Type and compatible with Airport BMS for realtime monitoring, of approved make or any other make with kVAH option with Approval from TS Department. </t>
  </si>
  <si>
    <t>100/5A Energy Meter(Direct)-3 Phase</t>
  </si>
  <si>
    <t>3.5C x 50 Sq. mm XLPE AL Armoured Cable + 2 x 8 SWG CU.</t>
  </si>
  <si>
    <t>C.1.2</t>
  </si>
  <si>
    <t>4C x 4 Sq. mm XLPE CU. Armoured Cable + 10 SWG CU.</t>
  </si>
  <si>
    <t>D.1.2</t>
  </si>
  <si>
    <t>4C x 4 Sq. mm XLPE CU Armoured Cable</t>
  </si>
  <si>
    <t>LPDB-01</t>
  </si>
  <si>
    <t>16 Way Three phase Panel board</t>
  </si>
  <si>
    <t>100A TP MCCB - 1 No.</t>
  </si>
  <si>
    <t>10/16/20/25A SP MCB- 42 Nos</t>
  </si>
  <si>
    <t>25A 4P RCBO 30mA - 2 No.</t>
  </si>
  <si>
    <t xml:space="preserve">Supply, Installation, Testing &amp; Commissioning of approved makes FRLSH PVC insulated Flexible Copper Wires 660/1100V grade through suitable size GI Conduit/  Heavy Duty PVC Conduit/ GI Trunking (Containment size &amp; Type selection as per site requirement) for the following  types of wires.                                                         </t>
  </si>
  <si>
    <t>16A Single Phase Industrial Switched Socket (3 Pin) (Wall Mounted Metal Clad Socket)</t>
  </si>
  <si>
    <t>20A Single Phase Industrial Switched Socket (3 Pin) (Wall Mounted Metal Clad Socket)</t>
  </si>
  <si>
    <t>H.1.6</t>
  </si>
  <si>
    <t>25A Three Phase Industrial Switched Socket (5 Pin) (Wall Mounted Metal Clad Socket)</t>
  </si>
  <si>
    <t>20A Isolator with suitable metal enclosure</t>
  </si>
  <si>
    <t>H.1.9</t>
  </si>
  <si>
    <t>Supply &amp; Installation of approved makes GI Conduit/ Heavy Duty PVC Conduit, through Wall / Ceiling / Floor as per drawings, complete with ISI standard accessories / factory made fittings.</t>
  </si>
  <si>
    <t>300 x 50 mm Cable Tray</t>
  </si>
  <si>
    <t>J.1.2</t>
  </si>
  <si>
    <t>150 x 50 mm Cable Tray</t>
  </si>
  <si>
    <t>PA  SYSTEM</t>
  </si>
  <si>
    <t>Supply, Installation, Testing &amp; Commissioning of approved makes PA System with required cabling through suitable size GI Conduit / Heavy Duty PVC Conduit / GI Trunking (Containment size &amp; Type selection as per site requirement), complete with suitable GI back boxes, Earthing, EOLR, accessories, flexible conduits, glands, saddles, supports, ropes for future wire pulling, Labeling of wires etc. with Termination of the same with IDF Rack, etc. carrying out Surface / Concealed wiring as per site condition &amp; maintain aesthetic of the unit. 
The rate shall include wall chasing, chipping of floors, rough plastering, providing suitable supports / brackets for conduit and Trunking suspension.</t>
  </si>
  <si>
    <t>6 Watts ceiling mount Speaker with all the necessary accessories</t>
  </si>
  <si>
    <t>Volume Controller</t>
  </si>
  <si>
    <t>SITC of 2C 1.5 Sq mm Cu multi-stranded PVC insulated shielded FRLS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</si>
</sst>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b/>
      <sz val="11"/>
      <color theme="1"/>
      <name val="Calibri"/>
      <family val="2"/>
      <scheme val="minor"/>
    </font>
    <font>
      <sz val="10"/>
      <color theme="1"/>
      <name val="Century Gothic"/>
      <family val="2"/>
    </font>
    <font>
      <sz val="11"/>
      <color rgb="FFFF0000"/>
      <name val="Century Gothic"/>
      <family val="2"/>
      <charset val="238"/>
    </font>
    <font>
      <sz val="11"/>
      <color theme="1"/>
      <name val="Century Gothic"/>
      <family val="2"/>
      <charset val="238"/>
    </font>
    <font>
      <sz val="11"/>
      <color indexed="8"/>
      <name val="Century Gothic"/>
      <family val="2"/>
    </font>
    <font>
      <sz val="10"/>
      <color rgb="FFFF0000"/>
      <name val="Century Gothic"/>
      <family val="2"/>
    </font>
  </fonts>
  <fills count="11">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3">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1" fillId="3" borderId="6" xfId="0" applyFont="1" applyFill="1" applyBorder="1" applyAlignment="1">
      <alignment horizontal="left"/>
    </xf>
    <xf numFmtId="0" fontId="1" fillId="3" borderId="9" xfId="0" applyFont="1" applyFill="1" applyBorder="1" applyAlignment="1">
      <alignment horizontal="left"/>
    </xf>
    <xf numFmtId="0" fontId="1" fillId="5" borderId="3" xfId="0" applyFont="1" applyFill="1" applyBorder="1" applyAlignment="1">
      <alignment horizontal="left" vertical="center"/>
    </xf>
    <xf numFmtId="0" fontId="2" fillId="4" borderId="11" xfId="0" applyFont="1" applyFill="1" applyBorder="1" applyAlignment="1">
      <alignment horizontal="left" vertical="top" wrapText="1"/>
    </xf>
    <xf numFmtId="0" fontId="1" fillId="6" borderId="10"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5" borderId="10"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0"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5" fillId="4" borderId="11" xfId="0" applyFont="1" applyFill="1" applyBorder="1" applyAlignment="1">
      <alignment horizontal="left" vertical="top" wrapText="1"/>
    </xf>
    <xf numFmtId="0" fontId="8" fillId="4" borderId="11" xfId="0" applyFont="1" applyFill="1" applyBorder="1" applyAlignment="1">
      <alignment horizontal="center" vertical="center"/>
    </xf>
    <xf numFmtId="0" fontId="9"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0" borderId="1" xfId="0" applyFont="1" applyBorder="1" applyAlignment="1">
      <alignment horizontal="left" vertical="center"/>
    </xf>
    <xf numFmtId="0" fontId="1" fillId="8" borderId="1" xfId="0" applyFont="1" applyFill="1" applyBorder="1" applyAlignment="1">
      <alignment horizontal="center" vertical="center"/>
    </xf>
    <xf numFmtId="0" fontId="4" fillId="5" borderId="10" xfId="0" applyFont="1" applyFill="1" applyBorder="1" applyAlignment="1">
      <alignment vertical="center"/>
    </xf>
    <xf numFmtId="0" fontId="5" fillId="4" borderId="2" xfId="0" applyFont="1" applyFill="1" applyBorder="1" applyAlignment="1">
      <alignment horizontal="left" vertical="top" wrapText="1"/>
    </xf>
    <xf numFmtId="0" fontId="2" fillId="0" borderId="1" xfId="0" applyFont="1" applyBorder="1" applyAlignment="1">
      <alignment horizontal="left" vertical="center" wrapText="1"/>
    </xf>
    <xf numFmtId="0" fontId="5" fillId="4" borderId="2" xfId="0" applyFont="1" applyFill="1" applyBorder="1" applyAlignment="1">
      <alignment horizontal="left" wrapText="1"/>
    </xf>
    <xf numFmtId="0" fontId="5" fillId="4" borderId="2" xfId="0" applyFont="1" applyFill="1" applyBorder="1" applyAlignment="1">
      <alignment horizontal="left" vertical="center" wrapText="1"/>
    </xf>
    <xf numFmtId="0" fontId="1" fillId="4" borderId="3" xfId="0" applyFont="1" applyFill="1" applyBorder="1" applyAlignment="1">
      <alignment horizontal="center" vertical="center"/>
    </xf>
    <xf numFmtId="0" fontId="1" fillId="4" borderId="3" xfId="0" applyFont="1" applyFill="1" applyBorder="1" applyAlignment="1">
      <alignment horizontal="left" vertical="center"/>
    </xf>
    <xf numFmtId="0" fontId="10" fillId="4" borderId="4" xfId="0" applyFont="1" applyFill="1" applyBorder="1" applyAlignment="1">
      <alignment horizontal="center" vertical="center" wrapText="1"/>
    </xf>
    <xf numFmtId="0" fontId="7" fillId="0" borderId="0" xfId="0" applyFont="1" applyAlignment="1">
      <alignment wrapText="1"/>
    </xf>
    <xf numFmtId="0" fontId="1" fillId="7" borderId="1"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7"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4" fillId="5" borderId="2" xfId="0" applyFont="1" applyFill="1" applyBorder="1" applyAlignment="1">
      <alignment vertical="center"/>
    </xf>
    <xf numFmtId="0" fontId="1" fillId="5" borderId="3" xfId="0" applyFont="1" applyFill="1" applyBorder="1" applyAlignment="1">
      <alignment vertical="center"/>
    </xf>
    <xf numFmtId="0" fontId="2" fillId="4" borderId="1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3"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4" borderId="8" xfId="0" applyFont="1" applyFill="1" applyBorder="1" applyAlignment="1">
      <alignment horizontal="left" vertical="top" wrapText="1"/>
    </xf>
    <xf numFmtId="0" fontId="2" fillId="9" borderId="17"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12" xfId="0" applyFont="1" applyFill="1" applyBorder="1" applyAlignment="1">
      <alignment horizontal="left" vertical="center" wrapText="1"/>
    </xf>
    <xf numFmtId="0" fontId="4" fillId="5" borderId="3" xfId="0" applyFont="1" applyFill="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5" fillId="7" borderId="13"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2" fillId="0" borderId="12" xfId="0" applyFont="1" applyBorder="1" applyAlignment="1">
      <alignment horizontal="center" vertical="center" wrapText="1"/>
    </xf>
    <xf numFmtId="0" fontId="4" fillId="9" borderId="7" xfId="0" applyFont="1" applyFill="1" applyBorder="1" applyAlignment="1">
      <alignment horizontal="center" vertical="center"/>
    </xf>
    <xf numFmtId="0" fontId="1" fillId="9" borderId="8" xfId="0" applyFont="1" applyFill="1" applyBorder="1" applyAlignment="1">
      <alignment horizontal="left" vertical="center" wrapText="1"/>
    </xf>
    <xf numFmtId="0" fontId="5" fillId="9" borderId="8" xfId="0" applyFont="1" applyFill="1" applyBorder="1" applyAlignment="1">
      <alignment horizontal="center" vertical="center"/>
    </xf>
    <xf numFmtId="0" fontId="2"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7" borderId="17" xfId="0" applyFont="1" applyFill="1" applyBorder="1" applyAlignment="1">
      <alignment horizontal="center" vertical="center"/>
    </xf>
    <xf numFmtId="0" fontId="2" fillId="7" borderId="12" xfId="0" applyFont="1" applyFill="1" applyBorder="1" applyAlignment="1">
      <alignment horizontal="left" vertical="center" wrapText="1"/>
    </xf>
    <xf numFmtId="0" fontId="2" fillId="7" borderId="12"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7" xfId="0" applyFont="1" applyFill="1" applyBorder="1" applyAlignment="1">
      <alignment horizontal="center" vertical="center"/>
    </xf>
    <xf numFmtId="0" fontId="5" fillId="0" borderId="1" xfId="0" applyFont="1" applyBorder="1" applyAlignment="1">
      <alignment horizontal="left" vertical="center" wrapText="1"/>
    </xf>
    <xf numFmtId="0" fontId="2" fillId="7" borderId="12" xfId="0" applyFont="1" applyFill="1" applyBorder="1" applyAlignment="1">
      <alignment horizontal="left" vertical="center"/>
    </xf>
    <xf numFmtId="0" fontId="2" fillId="10"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3" borderId="3" xfId="0" applyFont="1" applyFill="1" applyBorder="1" applyAlignment="1">
      <alignment horizontal="lef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10" borderId="17"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14</xdr:row>
      <xdr:rowOff>0</xdr:rowOff>
    </xdr:from>
    <xdr:ext cx="18531" cy="381643"/>
    <xdr:sp macro="" textlink="">
      <xdr:nvSpPr>
        <xdr:cNvPr id="2" name="Text 1">
          <a:extLst>
            <a:ext uri="{FF2B5EF4-FFF2-40B4-BE49-F238E27FC236}">
              <a16:creationId xmlns:a16="http://schemas.microsoft.com/office/drawing/2014/main" id="{7385D400-1C58-4D0C-B0B4-736D996473E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3" name="Text 1">
          <a:extLst>
            <a:ext uri="{FF2B5EF4-FFF2-40B4-BE49-F238E27FC236}">
              <a16:creationId xmlns:a16="http://schemas.microsoft.com/office/drawing/2014/main" id="{6B68A86F-80A7-4B12-AD0A-63506AF071E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 name="Text 1">
          <a:extLst>
            <a:ext uri="{FF2B5EF4-FFF2-40B4-BE49-F238E27FC236}">
              <a16:creationId xmlns:a16="http://schemas.microsoft.com/office/drawing/2014/main" id="{77B235F2-DE29-499A-B7E7-B61B1E556F6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5" name="Text 1">
          <a:extLst>
            <a:ext uri="{FF2B5EF4-FFF2-40B4-BE49-F238E27FC236}">
              <a16:creationId xmlns:a16="http://schemas.microsoft.com/office/drawing/2014/main" id="{565F717B-8B09-4DAD-8414-EF53B22CD37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 name="Text 1">
          <a:extLst>
            <a:ext uri="{FF2B5EF4-FFF2-40B4-BE49-F238E27FC236}">
              <a16:creationId xmlns:a16="http://schemas.microsoft.com/office/drawing/2014/main" id="{09859550-5B01-4D85-9BDC-E3614E6EC34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7" name="Text 1">
          <a:extLst>
            <a:ext uri="{FF2B5EF4-FFF2-40B4-BE49-F238E27FC236}">
              <a16:creationId xmlns:a16="http://schemas.microsoft.com/office/drawing/2014/main" id="{C711626A-9475-4A81-862C-FFF07BB34D3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8" name="Text 1">
          <a:extLst>
            <a:ext uri="{FF2B5EF4-FFF2-40B4-BE49-F238E27FC236}">
              <a16:creationId xmlns:a16="http://schemas.microsoft.com/office/drawing/2014/main" id="{EEE3942B-FF2D-40C2-9529-17357D2A50D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9" name="Text 1">
          <a:extLst>
            <a:ext uri="{FF2B5EF4-FFF2-40B4-BE49-F238E27FC236}">
              <a16:creationId xmlns:a16="http://schemas.microsoft.com/office/drawing/2014/main" id="{ACBF75F9-5E99-4F09-AEE7-24FC6BF5FC3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0" name="Text 1">
          <a:extLst>
            <a:ext uri="{FF2B5EF4-FFF2-40B4-BE49-F238E27FC236}">
              <a16:creationId xmlns:a16="http://schemas.microsoft.com/office/drawing/2014/main" id="{B0EE7621-5376-4B47-B88D-EC2873B3C0A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1" name="Text 1">
          <a:extLst>
            <a:ext uri="{FF2B5EF4-FFF2-40B4-BE49-F238E27FC236}">
              <a16:creationId xmlns:a16="http://schemas.microsoft.com/office/drawing/2014/main" id="{EB739E7D-1346-47C3-8CFB-368A1696DDA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2" name="Text 1">
          <a:extLst>
            <a:ext uri="{FF2B5EF4-FFF2-40B4-BE49-F238E27FC236}">
              <a16:creationId xmlns:a16="http://schemas.microsoft.com/office/drawing/2014/main" id="{662E4AC1-9C55-4908-AD52-82A84D1AE79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3" name="Text 1">
          <a:extLst>
            <a:ext uri="{FF2B5EF4-FFF2-40B4-BE49-F238E27FC236}">
              <a16:creationId xmlns:a16="http://schemas.microsoft.com/office/drawing/2014/main" id="{C0BE7DBA-74BF-42F4-9DC4-B4813C92B812}"/>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4" name="Text 1">
          <a:extLst>
            <a:ext uri="{FF2B5EF4-FFF2-40B4-BE49-F238E27FC236}">
              <a16:creationId xmlns:a16="http://schemas.microsoft.com/office/drawing/2014/main" id="{50DE9770-EC7D-41AD-9530-B0E86FAA3C64}"/>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5" name="Text 1">
          <a:extLst>
            <a:ext uri="{FF2B5EF4-FFF2-40B4-BE49-F238E27FC236}">
              <a16:creationId xmlns:a16="http://schemas.microsoft.com/office/drawing/2014/main" id="{06CF8970-2741-4126-BC7B-04ADB972518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6" name="Text 1">
          <a:extLst>
            <a:ext uri="{FF2B5EF4-FFF2-40B4-BE49-F238E27FC236}">
              <a16:creationId xmlns:a16="http://schemas.microsoft.com/office/drawing/2014/main" id="{DBDE7960-CF76-4278-A0B2-33A66F06BB5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7" name="Text 1">
          <a:extLst>
            <a:ext uri="{FF2B5EF4-FFF2-40B4-BE49-F238E27FC236}">
              <a16:creationId xmlns:a16="http://schemas.microsoft.com/office/drawing/2014/main" id="{317E8689-422C-415C-891F-C7C723F33D71}"/>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8" name="Text 1">
          <a:extLst>
            <a:ext uri="{FF2B5EF4-FFF2-40B4-BE49-F238E27FC236}">
              <a16:creationId xmlns:a16="http://schemas.microsoft.com/office/drawing/2014/main" id="{FC06634F-200F-46F0-81DB-745B6E50D1A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9" name="Text 1">
          <a:extLst>
            <a:ext uri="{FF2B5EF4-FFF2-40B4-BE49-F238E27FC236}">
              <a16:creationId xmlns:a16="http://schemas.microsoft.com/office/drawing/2014/main" id="{616D66ED-29A8-4A0B-A469-3E1FC8BB0B9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20" name="Text 1">
          <a:extLst>
            <a:ext uri="{FF2B5EF4-FFF2-40B4-BE49-F238E27FC236}">
              <a16:creationId xmlns:a16="http://schemas.microsoft.com/office/drawing/2014/main" id="{D386D84D-3466-448A-8A2A-CB17A11C37D9}"/>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21" name="Text 1">
          <a:extLst>
            <a:ext uri="{FF2B5EF4-FFF2-40B4-BE49-F238E27FC236}">
              <a16:creationId xmlns:a16="http://schemas.microsoft.com/office/drawing/2014/main" id="{FD202A4B-FBB9-4BFC-8D45-C004D2BF48D2}"/>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tabSelected="1" topLeftCell="A50" zoomScaleNormal="100" zoomScaleSheetLayoutView="100" workbookViewId="0">
      <selection activeCell="J74" sqref="J74"/>
    </sheetView>
  </sheetViews>
  <sheetFormatPr defaultRowHeight="15" x14ac:dyDescent="0.25"/>
  <cols>
    <col min="1" max="1" width="12.7109375" customWidth="1"/>
    <col min="2" max="2" width="100.7109375" customWidth="1"/>
    <col min="3" max="8" width="12.7109375" customWidth="1"/>
    <col min="9" max="9" width="15.7109375" customWidth="1"/>
    <col min="11" max="11" width="45.5703125" customWidth="1"/>
    <col min="12" max="12" width="9.140625" customWidth="1"/>
  </cols>
  <sheetData>
    <row r="1" spans="1:9" ht="24.95" customHeight="1" x14ac:dyDescent="0.25">
      <c r="A1" s="99" t="s">
        <v>60</v>
      </c>
      <c r="B1" s="99"/>
      <c r="C1" s="99"/>
      <c r="D1" s="99"/>
      <c r="E1" s="99"/>
      <c r="F1" s="99"/>
      <c r="G1" s="99"/>
      <c r="H1" s="99"/>
      <c r="I1" s="99"/>
    </row>
    <row r="2" spans="1:9" ht="15" customHeight="1" x14ac:dyDescent="0.25">
      <c r="A2" s="25" t="s">
        <v>0</v>
      </c>
      <c r="B2" s="100" t="s">
        <v>136</v>
      </c>
      <c r="C2" s="100"/>
      <c r="D2" s="100"/>
      <c r="E2" s="100"/>
      <c r="F2" s="100"/>
      <c r="G2" s="100"/>
      <c r="H2" s="5" t="s">
        <v>1</v>
      </c>
      <c r="I2" s="26">
        <v>45635</v>
      </c>
    </row>
    <row r="3" spans="1:9" ht="15" customHeight="1" x14ac:dyDescent="0.25">
      <c r="A3" s="27"/>
      <c r="B3" s="11"/>
      <c r="C3" s="12"/>
      <c r="D3" s="12"/>
      <c r="E3" s="12"/>
      <c r="F3" s="12"/>
      <c r="G3" s="12"/>
      <c r="H3" s="13" t="s">
        <v>2</v>
      </c>
      <c r="I3" s="28" t="s">
        <v>59</v>
      </c>
    </row>
    <row r="4" spans="1:9" ht="15" customHeight="1" x14ac:dyDescent="0.25">
      <c r="A4" s="101" t="s">
        <v>62</v>
      </c>
      <c r="B4" s="102"/>
      <c r="C4" s="102"/>
      <c r="D4" s="102"/>
      <c r="E4" s="102"/>
      <c r="F4" s="102"/>
      <c r="G4" s="102"/>
      <c r="H4" s="1" t="s">
        <v>3</v>
      </c>
      <c r="I4" s="29" t="s">
        <v>4</v>
      </c>
    </row>
    <row r="5" spans="1:9" s="4" customFormat="1" ht="16.5" x14ac:dyDescent="0.25">
      <c r="A5" s="32"/>
      <c r="B5" s="6" t="s">
        <v>16</v>
      </c>
      <c r="C5" s="7"/>
      <c r="D5" s="7"/>
      <c r="E5" s="7"/>
      <c r="F5" s="7"/>
      <c r="G5" s="7"/>
      <c r="H5" s="7"/>
      <c r="I5" s="8"/>
    </row>
    <row r="6" spans="1:9" s="4" customFormat="1" ht="249.95" customHeight="1" x14ac:dyDescent="0.25">
      <c r="A6" s="103" t="s">
        <v>63</v>
      </c>
      <c r="B6" s="104"/>
      <c r="C6" s="104"/>
      <c r="D6" s="104"/>
      <c r="E6" s="104"/>
      <c r="F6" s="104"/>
      <c r="G6" s="104"/>
      <c r="H6" s="104"/>
      <c r="I6" s="105"/>
    </row>
    <row r="7" spans="1:9" ht="16.5" customHeight="1" x14ac:dyDescent="0.25">
      <c r="A7" s="106" t="s">
        <v>5</v>
      </c>
      <c r="B7" s="109" t="s">
        <v>6</v>
      </c>
      <c r="C7" s="106" t="s">
        <v>7</v>
      </c>
      <c r="D7" s="106" t="s">
        <v>8</v>
      </c>
      <c r="E7" s="110" t="s">
        <v>9</v>
      </c>
      <c r="F7" s="111"/>
      <c r="G7" s="110" t="s">
        <v>10</v>
      </c>
      <c r="H7" s="111"/>
      <c r="I7" s="112" t="s">
        <v>11</v>
      </c>
    </row>
    <row r="8" spans="1:9" ht="15" customHeight="1" x14ac:dyDescent="0.25">
      <c r="A8" s="107"/>
      <c r="B8" s="109"/>
      <c r="C8" s="107"/>
      <c r="D8" s="107"/>
      <c r="E8" s="24" t="s">
        <v>12</v>
      </c>
      <c r="F8" s="24" t="s">
        <v>13</v>
      </c>
      <c r="G8" s="24" t="s">
        <v>12</v>
      </c>
      <c r="H8" s="24" t="s">
        <v>13</v>
      </c>
      <c r="I8" s="113"/>
    </row>
    <row r="9" spans="1:9" ht="15" customHeight="1" x14ac:dyDescent="0.25">
      <c r="A9" s="108"/>
      <c r="B9" s="109"/>
      <c r="C9" s="108"/>
      <c r="D9" s="108"/>
      <c r="E9" s="24" t="s">
        <v>55</v>
      </c>
      <c r="F9" s="24" t="s">
        <v>55</v>
      </c>
      <c r="G9" s="24" t="s">
        <v>55</v>
      </c>
      <c r="H9" s="24" t="s">
        <v>55</v>
      </c>
      <c r="I9" s="24" t="s">
        <v>55</v>
      </c>
    </row>
    <row r="10" spans="1:9" ht="16.5" x14ac:dyDescent="0.25">
      <c r="A10" s="37" t="s">
        <v>14</v>
      </c>
      <c r="B10" s="38" t="s">
        <v>64</v>
      </c>
      <c r="C10" s="2"/>
      <c r="D10" s="2"/>
      <c r="E10" s="2"/>
      <c r="F10" s="2"/>
      <c r="G10" s="2"/>
      <c r="H10" s="2"/>
      <c r="I10" s="3"/>
    </row>
    <row r="11" spans="1:9" s="4" customFormat="1" ht="99.95" customHeight="1" x14ac:dyDescent="0.25">
      <c r="A11" s="90" t="s">
        <v>38</v>
      </c>
      <c r="B11" s="120" t="s">
        <v>65</v>
      </c>
      <c r="C11" s="121"/>
      <c r="D11" s="122"/>
      <c r="E11" s="123" t="s">
        <v>17</v>
      </c>
      <c r="F11" s="124"/>
      <c r="G11" s="124"/>
      <c r="H11" s="125"/>
      <c r="I11" s="92"/>
    </row>
    <row r="12" spans="1:9" s="4" customFormat="1" ht="15" customHeight="1" x14ac:dyDescent="0.25">
      <c r="A12" s="39" t="s">
        <v>18</v>
      </c>
      <c r="B12" s="40" t="s">
        <v>66</v>
      </c>
      <c r="C12" s="41"/>
      <c r="D12" s="41"/>
      <c r="E12" s="41"/>
      <c r="F12" s="41"/>
      <c r="G12" s="41"/>
      <c r="H12" s="41"/>
      <c r="I12" s="42"/>
    </row>
    <row r="13" spans="1:9" s="4" customFormat="1" ht="115.5" x14ac:dyDescent="0.25">
      <c r="A13" s="95" t="s">
        <v>37</v>
      </c>
      <c r="B13" s="43" t="s">
        <v>137</v>
      </c>
      <c r="C13" s="44"/>
      <c r="D13" s="45"/>
      <c r="E13" s="46"/>
      <c r="F13" s="47"/>
      <c r="G13" s="46"/>
      <c r="H13" s="47"/>
      <c r="I13" s="23"/>
    </row>
    <row r="14" spans="1:9" s="4" customFormat="1" ht="16.5" x14ac:dyDescent="0.25">
      <c r="A14" s="34" t="s">
        <v>39</v>
      </c>
      <c r="B14" s="48" t="s">
        <v>138</v>
      </c>
      <c r="C14" s="34" t="s">
        <v>15</v>
      </c>
      <c r="D14" s="34">
        <v>1</v>
      </c>
      <c r="E14" s="34">
        <v>25000</v>
      </c>
      <c r="F14" s="34">
        <f>D14*E14</f>
        <v>25000</v>
      </c>
      <c r="G14" s="34"/>
      <c r="H14" s="34">
        <f>D14*G14</f>
        <v>0</v>
      </c>
      <c r="I14" s="34">
        <f>F14+H14</f>
        <v>25000</v>
      </c>
    </row>
    <row r="15" spans="1:9" s="4" customFormat="1" ht="15" customHeight="1" x14ac:dyDescent="0.25">
      <c r="A15" s="49" t="s">
        <v>29</v>
      </c>
      <c r="B15" s="50" t="s">
        <v>67</v>
      </c>
      <c r="C15" s="41"/>
      <c r="D15" s="41"/>
      <c r="E15" s="41"/>
      <c r="F15" s="41"/>
      <c r="G15" s="41"/>
      <c r="H15" s="41"/>
      <c r="I15" s="42"/>
    </row>
    <row r="16" spans="1:9" s="4" customFormat="1" ht="135.75" customHeight="1" x14ac:dyDescent="0.25">
      <c r="A16" s="95" t="s">
        <v>40</v>
      </c>
      <c r="B16" s="51" t="s">
        <v>68</v>
      </c>
      <c r="C16" s="46"/>
      <c r="D16" s="47"/>
      <c r="E16" s="46"/>
      <c r="F16" s="47"/>
      <c r="G16" s="46"/>
      <c r="H16" s="47"/>
      <c r="I16" s="23"/>
    </row>
    <row r="17" spans="1:11" s="4" customFormat="1" ht="16.5" x14ac:dyDescent="0.25">
      <c r="A17" s="34" t="s">
        <v>41</v>
      </c>
      <c r="B17" s="52" t="s">
        <v>139</v>
      </c>
      <c r="C17" s="34" t="s">
        <v>27</v>
      </c>
      <c r="D17" s="34">
        <v>15</v>
      </c>
      <c r="E17" s="34">
        <v>530</v>
      </c>
      <c r="F17" s="34">
        <f t="shared" ref="F17:F18" si="0">D17*E17</f>
        <v>7950</v>
      </c>
      <c r="G17" s="34"/>
      <c r="H17" s="34">
        <f t="shared" ref="H17:H18" si="1">D17*G17</f>
        <v>0</v>
      </c>
      <c r="I17" s="34">
        <f t="shared" ref="I17:I18" si="2">F17+H17</f>
        <v>7950</v>
      </c>
    </row>
    <row r="18" spans="1:11" s="4" customFormat="1" ht="16.5" x14ac:dyDescent="0.25">
      <c r="A18" s="34" t="s">
        <v>140</v>
      </c>
      <c r="B18" s="52" t="s">
        <v>141</v>
      </c>
      <c r="C18" s="34" t="s">
        <v>27</v>
      </c>
      <c r="D18" s="34">
        <v>45</v>
      </c>
      <c r="E18" s="34">
        <v>550</v>
      </c>
      <c r="F18" s="34">
        <f t="shared" si="0"/>
        <v>24750</v>
      </c>
      <c r="G18" s="34"/>
      <c r="H18" s="34">
        <f t="shared" si="1"/>
        <v>0</v>
      </c>
      <c r="I18" s="34">
        <f t="shared" si="2"/>
        <v>24750</v>
      </c>
      <c r="K18" s="4">
        <f>20+10+8</f>
        <v>38</v>
      </c>
    </row>
    <row r="19" spans="1:11" s="4" customFormat="1" x14ac:dyDescent="0.25">
      <c r="A19" s="39" t="s">
        <v>42</v>
      </c>
      <c r="B19" s="40" t="s">
        <v>69</v>
      </c>
      <c r="C19" s="40"/>
      <c r="D19" s="40"/>
      <c r="E19" s="40"/>
      <c r="F19" s="40"/>
      <c r="G19" s="40"/>
      <c r="H19" s="40"/>
      <c r="I19" s="40"/>
    </row>
    <row r="20" spans="1:11" s="4" customFormat="1" ht="102" customHeight="1" x14ac:dyDescent="0.3">
      <c r="A20" s="95" t="s">
        <v>43</v>
      </c>
      <c r="B20" s="53" t="s">
        <v>70</v>
      </c>
      <c r="C20" s="46"/>
      <c r="D20" s="47"/>
      <c r="E20" s="46"/>
      <c r="F20" s="47"/>
      <c r="G20" s="46"/>
      <c r="H20" s="47"/>
      <c r="I20" s="23"/>
    </row>
    <row r="21" spans="1:11" s="4" customFormat="1" ht="16.5" x14ac:dyDescent="0.25">
      <c r="A21" s="34" t="s">
        <v>44</v>
      </c>
      <c r="B21" s="52" t="s">
        <v>71</v>
      </c>
      <c r="C21" s="34" t="s">
        <v>15</v>
      </c>
      <c r="D21" s="34">
        <v>4</v>
      </c>
      <c r="E21" s="34">
        <v>530</v>
      </c>
      <c r="F21" s="34">
        <f t="shared" ref="F21:F22" si="3">D21*E21</f>
        <v>2120</v>
      </c>
      <c r="G21" s="34"/>
      <c r="H21" s="34">
        <f t="shared" ref="H21:H22" si="4">D21*G21</f>
        <v>0</v>
      </c>
      <c r="I21" s="34">
        <f t="shared" ref="I21:I22" si="5">F21+H21</f>
        <v>2120</v>
      </c>
    </row>
    <row r="22" spans="1:11" s="4" customFormat="1" ht="16.5" x14ac:dyDescent="0.25">
      <c r="A22" s="34" t="s">
        <v>142</v>
      </c>
      <c r="B22" s="52" t="s">
        <v>143</v>
      </c>
      <c r="C22" s="34" t="s">
        <v>27</v>
      </c>
      <c r="D22" s="34">
        <v>4</v>
      </c>
      <c r="E22" s="34">
        <v>550</v>
      </c>
      <c r="F22" s="34">
        <f t="shared" si="3"/>
        <v>2200</v>
      </c>
      <c r="G22" s="34"/>
      <c r="H22" s="34">
        <f t="shared" si="4"/>
        <v>0</v>
      </c>
      <c r="I22" s="34">
        <f t="shared" si="5"/>
        <v>2200</v>
      </c>
      <c r="K22" s="4">
        <f>20+10+8</f>
        <v>38</v>
      </c>
    </row>
    <row r="23" spans="1:11" s="4" customFormat="1" x14ac:dyDescent="0.25">
      <c r="A23" s="39" t="s">
        <v>30</v>
      </c>
      <c r="B23" s="40" t="s">
        <v>72</v>
      </c>
      <c r="C23" s="41"/>
      <c r="D23" s="41"/>
      <c r="E23" s="41"/>
      <c r="F23" s="126"/>
      <c r="G23" s="126"/>
      <c r="H23" s="126"/>
      <c r="I23" s="127"/>
    </row>
    <row r="24" spans="1:11" s="33" customFormat="1" ht="247.5" x14ac:dyDescent="0.25">
      <c r="A24" s="95" t="s">
        <v>45</v>
      </c>
      <c r="B24" s="54" t="s">
        <v>73</v>
      </c>
      <c r="C24" s="55"/>
      <c r="D24" s="56"/>
      <c r="E24" s="56"/>
      <c r="F24" s="46"/>
      <c r="G24" s="47"/>
      <c r="H24" s="46"/>
      <c r="I24" s="57"/>
      <c r="K24" s="58"/>
    </row>
    <row r="25" spans="1:11" s="4" customFormat="1" ht="16.5" customHeight="1" x14ac:dyDescent="0.25">
      <c r="A25" s="128" t="s">
        <v>46</v>
      </c>
      <c r="B25" s="59" t="s">
        <v>144</v>
      </c>
      <c r="C25" s="131" t="s">
        <v>74</v>
      </c>
      <c r="D25" s="131">
        <v>1</v>
      </c>
      <c r="E25" s="131">
        <v>165000</v>
      </c>
      <c r="F25" s="132">
        <f>D25*E25</f>
        <v>165000</v>
      </c>
      <c r="G25" s="131"/>
      <c r="H25" s="132">
        <f>D25*G26</f>
        <v>0</v>
      </c>
      <c r="I25" s="132">
        <f>F25+H25</f>
        <v>165000</v>
      </c>
    </row>
    <row r="26" spans="1:11" s="4" customFormat="1" ht="16.5" x14ac:dyDescent="0.25">
      <c r="A26" s="129"/>
      <c r="B26" s="35" t="s">
        <v>145</v>
      </c>
      <c r="C26" s="131"/>
      <c r="D26" s="131"/>
      <c r="E26" s="131"/>
      <c r="F26" s="132"/>
      <c r="G26" s="131"/>
      <c r="H26" s="132"/>
      <c r="I26" s="132"/>
    </row>
    <row r="27" spans="1:11" s="4" customFormat="1" ht="15" customHeight="1" x14ac:dyDescent="0.25">
      <c r="A27" s="129"/>
      <c r="B27" s="35" t="s">
        <v>75</v>
      </c>
      <c r="C27" s="131"/>
      <c r="D27" s="131"/>
      <c r="E27" s="131"/>
      <c r="F27" s="132"/>
      <c r="G27" s="131"/>
      <c r="H27" s="132"/>
      <c r="I27" s="132"/>
    </row>
    <row r="28" spans="1:11" s="4" customFormat="1" ht="16.5" x14ac:dyDescent="0.25">
      <c r="A28" s="129"/>
      <c r="B28" s="35" t="s">
        <v>146</v>
      </c>
      <c r="C28" s="131"/>
      <c r="D28" s="131"/>
      <c r="E28" s="131"/>
      <c r="F28" s="132"/>
      <c r="G28" s="131"/>
      <c r="H28" s="132"/>
      <c r="I28" s="132"/>
    </row>
    <row r="29" spans="1:11" s="4" customFormat="1" ht="16.5" x14ac:dyDescent="0.25">
      <c r="A29" s="129"/>
      <c r="B29" s="35" t="s">
        <v>76</v>
      </c>
      <c r="C29" s="131"/>
      <c r="D29" s="131"/>
      <c r="E29" s="131"/>
      <c r="F29" s="132"/>
      <c r="G29" s="131"/>
      <c r="H29" s="132"/>
      <c r="I29" s="132"/>
    </row>
    <row r="30" spans="1:11" s="4" customFormat="1" ht="16.5" x14ac:dyDescent="0.25">
      <c r="A30" s="129"/>
      <c r="B30" s="35" t="s">
        <v>147</v>
      </c>
      <c r="C30" s="131"/>
      <c r="D30" s="131"/>
      <c r="E30" s="131"/>
      <c r="F30" s="132"/>
      <c r="G30" s="131"/>
      <c r="H30" s="132"/>
      <c r="I30" s="132"/>
    </row>
    <row r="31" spans="1:11" s="4" customFormat="1" ht="16.5" x14ac:dyDescent="0.25">
      <c r="A31" s="130"/>
      <c r="B31" s="35" t="s">
        <v>148</v>
      </c>
      <c r="C31" s="131"/>
      <c r="D31" s="131"/>
      <c r="E31" s="131"/>
      <c r="F31" s="132"/>
      <c r="G31" s="131"/>
      <c r="H31" s="132"/>
      <c r="I31" s="132"/>
    </row>
    <row r="32" spans="1:11" s="4" customFormat="1" ht="15" customHeight="1" x14ac:dyDescent="0.25">
      <c r="A32" s="39" t="s">
        <v>31</v>
      </c>
      <c r="B32" s="50" t="s">
        <v>77</v>
      </c>
      <c r="C32" s="41"/>
      <c r="D32" s="41"/>
      <c r="E32" s="41"/>
      <c r="F32" s="41"/>
      <c r="G32" s="41"/>
      <c r="H32" s="41"/>
      <c r="I32" s="42"/>
    </row>
    <row r="33" spans="1:11" s="4" customFormat="1" ht="198" x14ac:dyDescent="0.25">
      <c r="A33" s="95" t="s">
        <v>47</v>
      </c>
      <c r="B33" s="60" t="s">
        <v>78</v>
      </c>
      <c r="C33" s="61"/>
      <c r="D33" s="61"/>
      <c r="E33" s="61"/>
      <c r="F33" s="61"/>
      <c r="G33" s="61"/>
      <c r="H33" s="61"/>
      <c r="I33" s="62"/>
      <c r="K33" s="31"/>
    </row>
    <row r="34" spans="1:11" s="4" customFormat="1" ht="18" customHeight="1" x14ac:dyDescent="0.25">
      <c r="A34" s="34" t="s">
        <v>48</v>
      </c>
      <c r="B34" s="63" t="s">
        <v>79</v>
      </c>
      <c r="C34" s="34" t="s">
        <v>15</v>
      </c>
      <c r="D34" s="94">
        <v>4</v>
      </c>
      <c r="E34" s="94">
        <v>2500</v>
      </c>
      <c r="F34" s="64">
        <f>D34*E34</f>
        <v>10000</v>
      </c>
      <c r="G34" s="94"/>
      <c r="H34" s="64">
        <f>D34*G34</f>
        <v>0</v>
      </c>
      <c r="I34" s="94">
        <f>F34+H34</f>
        <v>10000</v>
      </c>
    </row>
    <row r="35" spans="1:11" s="4" customFormat="1" ht="18" customHeight="1" x14ac:dyDescent="0.25">
      <c r="A35" s="34" t="s">
        <v>80</v>
      </c>
      <c r="B35" s="63" t="s">
        <v>81</v>
      </c>
      <c r="C35" s="34" t="s">
        <v>15</v>
      </c>
      <c r="D35" s="94">
        <v>16</v>
      </c>
      <c r="E35" s="94">
        <v>1000</v>
      </c>
      <c r="F35" s="64">
        <f t="shared" ref="F35" si="6">D35*E35</f>
        <v>16000</v>
      </c>
      <c r="G35" s="94"/>
      <c r="H35" s="64">
        <f t="shared" ref="H35" si="7">D35*G35</f>
        <v>0</v>
      </c>
      <c r="I35" s="94">
        <f t="shared" ref="I35" si="8">F35+H35</f>
        <v>16000</v>
      </c>
    </row>
    <row r="36" spans="1:11" s="4" customFormat="1" x14ac:dyDescent="0.25">
      <c r="A36" s="39" t="s">
        <v>32</v>
      </c>
      <c r="B36" s="65" t="s">
        <v>82</v>
      </c>
      <c r="C36" s="66"/>
      <c r="D36" s="66"/>
      <c r="E36" s="66"/>
      <c r="F36" s="66"/>
      <c r="G36" s="66"/>
      <c r="H36" s="66"/>
      <c r="I36" s="66"/>
    </row>
    <row r="37" spans="1:11" s="4" customFormat="1" ht="113.25" customHeight="1" x14ac:dyDescent="0.25">
      <c r="A37" s="24" t="s">
        <v>49</v>
      </c>
      <c r="B37" s="67" t="s">
        <v>149</v>
      </c>
      <c r="C37" s="61"/>
      <c r="D37" s="22"/>
      <c r="E37" s="22"/>
      <c r="F37" s="22"/>
      <c r="G37" s="22"/>
      <c r="H37" s="22"/>
      <c r="I37" s="23"/>
    </row>
    <row r="38" spans="1:11" s="4" customFormat="1" ht="66" x14ac:dyDescent="0.25">
      <c r="A38" s="34" t="s">
        <v>50</v>
      </c>
      <c r="B38" s="68" t="s">
        <v>83</v>
      </c>
      <c r="C38" s="20" t="s">
        <v>27</v>
      </c>
      <c r="D38" s="93">
        <v>450</v>
      </c>
      <c r="E38" s="93">
        <v>350</v>
      </c>
      <c r="F38" s="69">
        <f>D38*E38</f>
        <v>157500</v>
      </c>
      <c r="G38" s="93"/>
      <c r="H38" s="69">
        <f>D38*G38</f>
        <v>0</v>
      </c>
      <c r="I38" s="93">
        <f>F38+H38</f>
        <v>157500</v>
      </c>
    </row>
    <row r="39" spans="1:11" s="4" customFormat="1" ht="49.5" x14ac:dyDescent="0.25">
      <c r="A39" s="34" t="s">
        <v>61</v>
      </c>
      <c r="B39" s="70" t="s">
        <v>84</v>
      </c>
      <c r="C39" s="34" t="s">
        <v>27</v>
      </c>
      <c r="D39" s="94">
        <v>200</v>
      </c>
      <c r="E39" s="94">
        <v>450</v>
      </c>
      <c r="F39" s="69">
        <f t="shared" ref="F39" si="9">D39*E39</f>
        <v>90000</v>
      </c>
      <c r="G39" s="94"/>
      <c r="H39" s="69">
        <f t="shared" ref="H39" si="10">D39*G39</f>
        <v>0</v>
      </c>
      <c r="I39" s="93">
        <f t="shared" ref="I39" si="11">F39+H39</f>
        <v>90000</v>
      </c>
    </row>
    <row r="40" spans="1:11" s="4" customFormat="1" ht="15" customHeight="1" x14ac:dyDescent="0.25">
      <c r="A40" s="39" t="s">
        <v>33</v>
      </c>
      <c r="B40" s="50" t="s">
        <v>85</v>
      </c>
      <c r="C40" s="41"/>
      <c r="D40" s="41"/>
      <c r="E40" s="41"/>
      <c r="F40" s="41"/>
      <c r="G40" s="41"/>
      <c r="H40" s="41"/>
      <c r="I40" s="42"/>
    </row>
    <row r="41" spans="1:11" s="4" customFormat="1" ht="165" x14ac:dyDescent="0.25">
      <c r="A41" s="24" t="s">
        <v>51</v>
      </c>
      <c r="B41" s="71" t="s">
        <v>86</v>
      </c>
      <c r="C41" s="22"/>
      <c r="D41" s="22"/>
      <c r="E41" s="22"/>
      <c r="F41" s="46"/>
      <c r="G41" s="47"/>
      <c r="H41" s="46"/>
      <c r="I41" s="57"/>
    </row>
    <row r="42" spans="1:11" s="4" customFormat="1" ht="16.5" x14ac:dyDescent="0.25">
      <c r="A42" s="34" t="s">
        <v>52</v>
      </c>
      <c r="B42" s="52" t="s">
        <v>87</v>
      </c>
      <c r="C42" s="34" t="s">
        <v>15</v>
      </c>
      <c r="D42" s="34">
        <v>28</v>
      </c>
      <c r="E42" s="34">
        <v>750</v>
      </c>
      <c r="F42" s="34">
        <f>D42*E42</f>
        <v>21000</v>
      </c>
      <c r="G42" s="34"/>
      <c r="H42" s="34">
        <f>D42*G42</f>
        <v>0</v>
      </c>
      <c r="I42" s="34">
        <f>F42+H42</f>
        <v>21000</v>
      </c>
    </row>
    <row r="43" spans="1:11" s="4" customFormat="1" ht="16.5" x14ac:dyDescent="0.25">
      <c r="A43" s="34" t="s">
        <v>88</v>
      </c>
      <c r="B43" s="52" t="s">
        <v>89</v>
      </c>
      <c r="C43" s="34" t="s">
        <v>15</v>
      </c>
      <c r="D43" s="34">
        <v>2</v>
      </c>
      <c r="E43" s="34">
        <v>1500</v>
      </c>
      <c r="F43" s="34">
        <f t="shared" ref="F43:F50" si="12">D43*E43</f>
        <v>3000</v>
      </c>
      <c r="G43" s="34"/>
      <c r="H43" s="34">
        <f t="shared" ref="H43:H50" si="13">D43*G43</f>
        <v>0</v>
      </c>
      <c r="I43" s="34">
        <f t="shared" ref="I43:I50" si="14">F43+H43</f>
        <v>3000</v>
      </c>
    </row>
    <row r="44" spans="1:11" s="4" customFormat="1" ht="16.5" x14ac:dyDescent="0.25">
      <c r="A44" s="34" t="s">
        <v>90</v>
      </c>
      <c r="B44" s="52" t="s">
        <v>150</v>
      </c>
      <c r="C44" s="34" t="s">
        <v>15</v>
      </c>
      <c r="D44" s="34">
        <v>7</v>
      </c>
      <c r="E44" s="34">
        <v>2800</v>
      </c>
      <c r="F44" s="34">
        <f t="shared" si="12"/>
        <v>19600</v>
      </c>
      <c r="G44" s="34"/>
      <c r="H44" s="34">
        <f t="shared" si="13"/>
        <v>0</v>
      </c>
      <c r="I44" s="34">
        <f t="shared" si="14"/>
        <v>19600</v>
      </c>
    </row>
    <row r="45" spans="1:11" s="4" customFormat="1" ht="16.5" x14ac:dyDescent="0.25">
      <c r="A45" s="34" t="s">
        <v>95</v>
      </c>
      <c r="B45" s="52" t="s">
        <v>151</v>
      </c>
      <c r="C45" s="34" t="s">
        <v>15</v>
      </c>
      <c r="D45" s="34">
        <v>6</v>
      </c>
      <c r="E45" s="34">
        <v>3000</v>
      </c>
      <c r="F45" s="34">
        <f t="shared" si="12"/>
        <v>18000</v>
      </c>
      <c r="G45" s="34"/>
      <c r="H45" s="34">
        <f t="shared" si="13"/>
        <v>0</v>
      </c>
      <c r="I45" s="34">
        <f t="shared" si="14"/>
        <v>18000</v>
      </c>
    </row>
    <row r="46" spans="1:11" s="4" customFormat="1" ht="16.5" x14ac:dyDescent="0.25">
      <c r="A46" s="34" t="s">
        <v>97</v>
      </c>
      <c r="B46" s="88" t="s">
        <v>92</v>
      </c>
      <c r="C46" s="34" t="s">
        <v>15</v>
      </c>
      <c r="D46" s="34">
        <v>6</v>
      </c>
      <c r="E46" s="34">
        <v>1000</v>
      </c>
      <c r="F46" s="34">
        <f>D46*E46</f>
        <v>6000</v>
      </c>
      <c r="G46" s="34"/>
      <c r="H46" s="34">
        <f>D46*G46</f>
        <v>0</v>
      </c>
      <c r="I46" s="34">
        <f>F46+H46</f>
        <v>6000</v>
      </c>
    </row>
    <row r="47" spans="1:11" s="4" customFormat="1" ht="16.5" x14ac:dyDescent="0.25">
      <c r="A47" s="34" t="s">
        <v>152</v>
      </c>
      <c r="B47" s="96" t="s">
        <v>94</v>
      </c>
      <c r="C47" s="34" t="s">
        <v>15</v>
      </c>
      <c r="D47" s="34">
        <v>2</v>
      </c>
      <c r="E47" s="34">
        <v>1050</v>
      </c>
      <c r="F47" s="34">
        <f>D47*E47</f>
        <v>2100</v>
      </c>
      <c r="G47" s="34"/>
      <c r="H47" s="34">
        <f>D47*G47</f>
        <v>0</v>
      </c>
      <c r="I47" s="34">
        <f>F47+H47</f>
        <v>2100</v>
      </c>
    </row>
    <row r="48" spans="1:11" s="4" customFormat="1" ht="16.5" customHeight="1" x14ac:dyDescent="0.25">
      <c r="A48" s="34" t="s">
        <v>91</v>
      </c>
      <c r="B48" s="52" t="s">
        <v>153</v>
      </c>
      <c r="C48" s="34" t="s">
        <v>96</v>
      </c>
      <c r="D48" s="34">
        <v>2</v>
      </c>
      <c r="E48" s="34">
        <v>12000</v>
      </c>
      <c r="F48" s="34">
        <f>D48*E48</f>
        <v>24000</v>
      </c>
      <c r="G48" s="34"/>
      <c r="H48" s="34">
        <f>D48*G48</f>
        <v>0</v>
      </c>
      <c r="I48" s="34">
        <f>F48+H48</f>
        <v>24000</v>
      </c>
    </row>
    <row r="49" spans="1:9" s="4" customFormat="1" ht="16.5" customHeight="1" x14ac:dyDescent="0.25">
      <c r="A49" s="98" t="s">
        <v>93</v>
      </c>
      <c r="B49" s="52" t="s">
        <v>154</v>
      </c>
      <c r="C49" s="34" t="s">
        <v>96</v>
      </c>
      <c r="D49" s="34">
        <v>4</v>
      </c>
      <c r="E49" s="34">
        <v>1500</v>
      </c>
      <c r="F49" s="34">
        <f>D49*E49</f>
        <v>6000</v>
      </c>
      <c r="G49" s="34"/>
      <c r="H49" s="34">
        <f>D49*G49</f>
        <v>0</v>
      </c>
      <c r="I49" s="34">
        <f>F49+H49</f>
        <v>6000</v>
      </c>
    </row>
    <row r="50" spans="1:9" s="4" customFormat="1" ht="16.5" x14ac:dyDescent="0.25">
      <c r="A50" s="34" t="s">
        <v>155</v>
      </c>
      <c r="B50" s="52" t="s">
        <v>98</v>
      </c>
      <c r="C50" s="34" t="s">
        <v>15</v>
      </c>
      <c r="D50" s="34">
        <v>2</v>
      </c>
      <c r="E50" s="34">
        <v>100</v>
      </c>
      <c r="F50" s="34">
        <f t="shared" si="12"/>
        <v>200</v>
      </c>
      <c r="G50" s="34"/>
      <c r="H50" s="34">
        <f t="shared" si="13"/>
        <v>0</v>
      </c>
      <c r="I50" s="34">
        <f t="shared" si="14"/>
        <v>200</v>
      </c>
    </row>
    <row r="51" spans="1:9" s="4" customFormat="1" ht="15" customHeight="1" x14ac:dyDescent="0.25">
      <c r="A51" s="39" t="s">
        <v>34</v>
      </c>
      <c r="B51" s="50" t="s">
        <v>99</v>
      </c>
      <c r="C51" s="41"/>
      <c r="D51" s="41"/>
      <c r="E51" s="41"/>
      <c r="F51" s="41"/>
      <c r="G51" s="41"/>
      <c r="H51" s="41"/>
      <c r="I51" s="42"/>
    </row>
    <row r="52" spans="1:9" s="4" customFormat="1" ht="83.25" customHeight="1" x14ac:dyDescent="0.25">
      <c r="A52" s="72" t="s">
        <v>53</v>
      </c>
      <c r="B52" s="73" t="s">
        <v>156</v>
      </c>
      <c r="C52" s="46"/>
      <c r="D52" s="47"/>
      <c r="E52" s="22"/>
      <c r="F52" s="22"/>
      <c r="G52" s="22"/>
      <c r="H52" s="22"/>
      <c r="I52" s="23"/>
    </row>
    <row r="53" spans="1:9" s="4" customFormat="1" ht="16.5" x14ac:dyDescent="0.25">
      <c r="A53" s="34" t="s">
        <v>100</v>
      </c>
      <c r="B53" s="52" t="s">
        <v>157</v>
      </c>
      <c r="C53" s="34" t="s">
        <v>101</v>
      </c>
      <c r="D53" s="34">
        <v>20</v>
      </c>
      <c r="E53" s="34">
        <v>1450</v>
      </c>
      <c r="F53" s="34">
        <f>D53*E53</f>
        <v>29000</v>
      </c>
      <c r="G53" s="34"/>
      <c r="H53" s="34">
        <f>D53*G53</f>
        <v>0</v>
      </c>
      <c r="I53" s="34">
        <f>F53+H53</f>
        <v>29000</v>
      </c>
    </row>
    <row r="54" spans="1:9" s="4" customFormat="1" ht="16.5" x14ac:dyDescent="0.25">
      <c r="A54" s="34" t="s">
        <v>158</v>
      </c>
      <c r="B54" s="52" t="s">
        <v>159</v>
      </c>
      <c r="C54" s="34" t="s">
        <v>101</v>
      </c>
      <c r="D54" s="34">
        <v>30</v>
      </c>
      <c r="E54" s="34">
        <v>600</v>
      </c>
      <c r="F54" s="34">
        <f>D54*E54</f>
        <v>18000</v>
      </c>
      <c r="G54" s="34"/>
      <c r="H54" s="34">
        <f>D54*G54</f>
        <v>0</v>
      </c>
      <c r="I54" s="34">
        <f>F54+H54</f>
        <v>18000</v>
      </c>
    </row>
    <row r="55" spans="1:9" s="4" customFormat="1" x14ac:dyDescent="0.25">
      <c r="A55" s="39" t="s">
        <v>35</v>
      </c>
      <c r="B55" s="75" t="s">
        <v>103</v>
      </c>
      <c r="C55" s="30"/>
      <c r="D55" s="30"/>
      <c r="E55" s="36"/>
      <c r="F55" s="41"/>
      <c r="G55" s="41"/>
      <c r="H55" s="41"/>
      <c r="I55" s="42"/>
    </row>
    <row r="56" spans="1:9" s="4" customFormat="1" ht="181.5" x14ac:dyDescent="0.25">
      <c r="A56" s="87" t="s">
        <v>54</v>
      </c>
      <c r="B56" s="74" t="s">
        <v>105</v>
      </c>
      <c r="C56" s="18"/>
      <c r="D56" s="18"/>
      <c r="E56" s="18"/>
      <c r="F56" s="22"/>
      <c r="G56" s="22"/>
      <c r="H56" s="22"/>
      <c r="I56" s="23"/>
    </row>
    <row r="57" spans="1:9" s="4" customFormat="1" ht="16.5" x14ac:dyDescent="0.25">
      <c r="A57" s="34" t="s">
        <v>56</v>
      </c>
      <c r="B57" s="76" t="s">
        <v>107</v>
      </c>
      <c r="C57" s="34" t="s">
        <v>15</v>
      </c>
      <c r="D57" s="34">
        <v>3</v>
      </c>
      <c r="E57" s="20">
        <v>550</v>
      </c>
      <c r="F57" s="20">
        <f>D57*E57</f>
        <v>1650</v>
      </c>
      <c r="G57" s="20"/>
      <c r="H57" s="20">
        <f>D57*G57</f>
        <v>0</v>
      </c>
      <c r="I57" s="20">
        <f>F57+H57</f>
        <v>1650</v>
      </c>
    </row>
    <row r="58" spans="1:9" s="4" customFormat="1" ht="16.5" x14ac:dyDescent="0.25">
      <c r="A58" s="34" t="s">
        <v>57</v>
      </c>
      <c r="B58" s="77" t="s">
        <v>109</v>
      </c>
      <c r="C58" s="34" t="s">
        <v>15</v>
      </c>
      <c r="D58" s="34">
        <v>2</v>
      </c>
      <c r="E58" s="20">
        <v>650</v>
      </c>
      <c r="F58" s="20">
        <f t="shared" ref="F58:F59" si="15">D58*E58</f>
        <v>1300</v>
      </c>
      <c r="G58" s="20"/>
      <c r="H58" s="20">
        <f t="shared" ref="H58:H59" si="16">D58*G58</f>
        <v>0</v>
      </c>
      <c r="I58" s="20">
        <f t="shared" ref="I58:I59" si="17">F58+H58</f>
        <v>1300</v>
      </c>
    </row>
    <row r="59" spans="1:9" s="4" customFormat="1" ht="33" x14ac:dyDescent="0.25">
      <c r="A59" s="34" t="s">
        <v>58</v>
      </c>
      <c r="B59" s="70" t="s">
        <v>111</v>
      </c>
      <c r="C59" s="94" t="s">
        <v>101</v>
      </c>
      <c r="D59" s="94">
        <v>180</v>
      </c>
      <c r="E59" s="34">
        <v>220</v>
      </c>
      <c r="F59" s="20">
        <f t="shared" si="15"/>
        <v>39600</v>
      </c>
      <c r="G59" s="34"/>
      <c r="H59" s="20">
        <f t="shared" si="16"/>
        <v>0</v>
      </c>
      <c r="I59" s="20">
        <f t="shared" si="17"/>
        <v>39600</v>
      </c>
    </row>
    <row r="60" spans="1:9" s="4" customFormat="1" x14ac:dyDescent="0.25">
      <c r="A60" s="39" t="s">
        <v>102</v>
      </c>
      <c r="B60" s="30" t="s">
        <v>160</v>
      </c>
      <c r="C60" s="30"/>
      <c r="D60" s="30"/>
      <c r="E60" s="36"/>
      <c r="F60" s="41"/>
      <c r="G60" s="41"/>
      <c r="H60" s="41"/>
      <c r="I60" s="42"/>
    </row>
    <row r="61" spans="1:9" s="4" customFormat="1" ht="148.5" x14ac:dyDescent="0.25">
      <c r="A61" s="87" t="s">
        <v>104</v>
      </c>
      <c r="B61" s="18" t="s">
        <v>161</v>
      </c>
      <c r="C61" s="18"/>
      <c r="D61" s="18"/>
      <c r="E61" s="18"/>
      <c r="F61" s="22"/>
      <c r="G61" s="22"/>
      <c r="H61" s="22"/>
      <c r="I61" s="23"/>
    </row>
    <row r="62" spans="1:9" s="4" customFormat="1" ht="16.5" x14ac:dyDescent="0.25">
      <c r="A62" s="34" t="s">
        <v>106</v>
      </c>
      <c r="B62" s="70" t="s">
        <v>162</v>
      </c>
      <c r="C62" s="94" t="s">
        <v>15</v>
      </c>
      <c r="D62" s="94">
        <v>1</v>
      </c>
      <c r="E62" s="20">
        <v>2500</v>
      </c>
      <c r="F62" s="20">
        <f t="shared" ref="F62:F63" si="18">D62*E62</f>
        <v>2500</v>
      </c>
      <c r="G62" s="20"/>
      <c r="H62" s="20">
        <f t="shared" ref="H62:H63" si="19">D62*G62</f>
        <v>0</v>
      </c>
      <c r="I62" s="20">
        <f t="shared" ref="I62:I63" si="20">F62+H62</f>
        <v>2500</v>
      </c>
    </row>
    <row r="63" spans="1:9" s="4" customFormat="1" ht="16.5" x14ac:dyDescent="0.25">
      <c r="A63" s="34" t="s">
        <v>108</v>
      </c>
      <c r="B63" s="97" t="s">
        <v>163</v>
      </c>
      <c r="C63" s="94" t="s">
        <v>15</v>
      </c>
      <c r="D63" s="94">
        <v>1</v>
      </c>
      <c r="E63" s="20">
        <v>500</v>
      </c>
      <c r="F63" s="20">
        <f t="shared" si="18"/>
        <v>500</v>
      </c>
      <c r="G63" s="20"/>
      <c r="H63" s="20">
        <f t="shared" si="19"/>
        <v>0</v>
      </c>
      <c r="I63" s="20">
        <f t="shared" si="20"/>
        <v>500</v>
      </c>
    </row>
    <row r="64" spans="1:9" s="4" customFormat="1" ht="16.5" x14ac:dyDescent="0.25">
      <c r="A64" s="34" t="s">
        <v>110</v>
      </c>
      <c r="B64" s="70" t="s">
        <v>164</v>
      </c>
      <c r="C64" s="94" t="s">
        <v>101</v>
      </c>
      <c r="D64" s="94">
        <v>30</v>
      </c>
      <c r="E64" s="34">
        <v>250</v>
      </c>
      <c r="F64" s="20">
        <f>D64*E64</f>
        <v>7500</v>
      </c>
      <c r="G64" s="20"/>
      <c r="H64" s="20">
        <f>D64*G64</f>
        <v>0</v>
      </c>
      <c r="I64" s="20">
        <f>F64+H64</f>
        <v>7500</v>
      </c>
    </row>
    <row r="65" spans="1:14" s="4" customFormat="1" ht="15" customHeight="1" x14ac:dyDescent="0.25">
      <c r="A65" s="16" t="s">
        <v>112</v>
      </c>
      <c r="B65" s="36" t="s">
        <v>113</v>
      </c>
      <c r="C65" s="17"/>
      <c r="D65" s="17"/>
      <c r="E65" s="2"/>
      <c r="F65" s="2"/>
      <c r="G65" s="2"/>
      <c r="H65" s="2"/>
      <c r="I65" s="3"/>
    </row>
    <row r="66" spans="1:14" s="4" customFormat="1" ht="49.5" x14ac:dyDescent="0.25">
      <c r="A66" s="87" t="s">
        <v>114</v>
      </c>
      <c r="B66" s="18" t="s">
        <v>115</v>
      </c>
      <c r="C66" s="21"/>
      <c r="D66" s="21"/>
      <c r="E66" s="22"/>
      <c r="F66" s="22"/>
      <c r="G66" s="22"/>
      <c r="H66" s="22"/>
      <c r="I66" s="23"/>
    </row>
    <row r="67" spans="1:14" s="4" customFormat="1" ht="15" customHeight="1" x14ac:dyDescent="0.25">
      <c r="A67" s="34" t="s">
        <v>116</v>
      </c>
      <c r="B67" s="68" t="s">
        <v>36</v>
      </c>
      <c r="C67" s="78" t="s">
        <v>28</v>
      </c>
      <c r="D67" s="78">
        <v>1</v>
      </c>
      <c r="E67" s="20">
        <v>5000</v>
      </c>
      <c r="F67" s="20">
        <f>D67*E67</f>
        <v>5000</v>
      </c>
      <c r="G67" s="20"/>
      <c r="H67" s="20">
        <f>D67*G67</f>
        <v>0</v>
      </c>
      <c r="I67" s="20">
        <f>F67+H67</f>
        <v>5000</v>
      </c>
    </row>
    <row r="68" spans="1:14" s="4" customFormat="1" ht="15" customHeight="1" x14ac:dyDescent="0.25">
      <c r="A68" s="16" t="s">
        <v>117</v>
      </c>
      <c r="B68" s="36" t="s">
        <v>118</v>
      </c>
      <c r="C68" s="17"/>
      <c r="D68" s="17"/>
      <c r="E68" s="2"/>
      <c r="F68" s="2"/>
      <c r="G68" s="2"/>
      <c r="H68" s="2"/>
      <c r="I68" s="3"/>
    </row>
    <row r="69" spans="1:14" s="4" customFormat="1" ht="49.5" x14ac:dyDescent="0.25">
      <c r="A69" s="87" t="s">
        <v>119</v>
      </c>
      <c r="B69" s="18" t="s">
        <v>22</v>
      </c>
      <c r="C69" s="79"/>
      <c r="D69" s="79"/>
      <c r="E69" s="79"/>
      <c r="F69" s="79"/>
      <c r="G69" s="79"/>
      <c r="H69" s="79"/>
      <c r="I69" s="80"/>
    </row>
    <row r="70" spans="1:14" s="4" customFormat="1" ht="16.5" x14ac:dyDescent="0.25">
      <c r="A70" s="34" t="s">
        <v>120</v>
      </c>
      <c r="B70" s="91" t="s">
        <v>121</v>
      </c>
      <c r="C70" s="94" t="s">
        <v>25</v>
      </c>
      <c r="D70" s="94">
        <v>1</v>
      </c>
      <c r="E70" s="20">
        <v>3000</v>
      </c>
      <c r="F70" s="20">
        <f>D70*E70</f>
        <v>3000</v>
      </c>
      <c r="G70" s="20"/>
      <c r="H70" s="20">
        <f>D70*G70</f>
        <v>0</v>
      </c>
      <c r="I70" s="20">
        <f>F70+H70</f>
        <v>3000</v>
      </c>
    </row>
    <row r="71" spans="1:14" s="4" customFormat="1" ht="16.5" x14ac:dyDescent="0.25">
      <c r="A71" s="34" t="s">
        <v>122</v>
      </c>
      <c r="B71" s="91" t="s">
        <v>123</v>
      </c>
      <c r="C71" s="94" t="s">
        <v>25</v>
      </c>
      <c r="D71" s="94">
        <v>1</v>
      </c>
      <c r="E71" s="20">
        <v>1500</v>
      </c>
      <c r="F71" s="20">
        <f>D71*E71</f>
        <v>1500</v>
      </c>
      <c r="G71" s="20"/>
      <c r="H71" s="20">
        <f>D71*G71</f>
        <v>0</v>
      </c>
      <c r="I71" s="20">
        <f>F71+H71</f>
        <v>1500</v>
      </c>
    </row>
    <row r="72" spans="1:14" s="4" customFormat="1" ht="15" customHeight="1" x14ac:dyDescent="0.25">
      <c r="A72" s="34" t="s">
        <v>124</v>
      </c>
      <c r="B72" s="91" t="s">
        <v>125</v>
      </c>
      <c r="C72" s="94" t="s">
        <v>25</v>
      </c>
      <c r="D72" s="94">
        <v>1</v>
      </c>
      <c r="E72" s="20">
        <v>400</v>
      </c>
      <c r="F72" s="20">
        <f>D72*E72</f>
        <v>400</v>
      </c>
      <c r="G72" s="20"/>
      <c r="H72" s="20">
        <f>D72*G72</f>
        <v>0</v>
      </c>
      <c r="I72" s="20">
        <f>F72+H72</f>
        <v>400</v>
      </c>
    </row>
    <row r="73" spans="1:14" s="4" customFormat="1" ht="15" customHeight="1" x14ac:dyDescent="0.25">
      <c r="A73" s="16" t="s">
        <v>126</v>
      </c>
      <c r="B73" s="36" t="s">
        <v>26</v>
      </c>
      <c r="C73" s="17"/>
      <c r="D73" s="17"/>
      <c r="E73" s="2"/>
      <c r="F73" s="2"/>
      <c r="G73" s="2"/>
      <c r="H73" s="2"/>
      <c r="I73" s="3"/>
      <c r="N73" s="4" t="s">
        <v>21</v>
      </c>
    </row>
    <row r="74" spans="1:14" s="4" customFormat="1" ht="192.75" customHeight="1" x14ac:dyDescent="0.25">
      <c r="A74" s="19" t="s">
        <v>127</v>
      </c>
      <c r="B74" s="103" t="s">
        <v>128</v>
      </c>
      <c r="C74" s="104"/>
      <c r="D74" s="105"/>
      <c r="E74" s="114" t="s">
        <v>20</v>
      </c>
      <c r="F74" s="115"/>
      <c r="G74" s="115"/>
      <c r="H74" s="116"/>
      <c r="I74" s="20">
        <v>25000</v>
      </c>
    </row>
    <row r="75" spans="1:14" s="4" customFormat="1" ht="15" customHeight="1" x14ac:dyDescent="0.25">
      <c r="A75" s="16" t="s">
        <v>129</v>
      </c>
      <c r="B75" s="36" t="s">
        <v>130</v>
      </c>
      <c r="C75" s="17"/>
      <c r="D75" s="17"/>
      <c r="E75" s="2"/>
      <c r="F75" s="2"/>
      <c r="G75" s="2"/>
      <c r="H75" s="2"/>
      <c r="I75" s="3"/>
    </row>
    <row r="76" spans="1:14" s="4" customFormat="1" ht="50.1" customHeight="1" x14ac:dyDescent="0.25">
      <c r="A76" s="87" t="s">
        <v>131</v>
      </c>
      <c r="B76" s="18" t="s">
        <v>22</v>
      </c>
      <c r="C76" s="79"/>
      <c r="D76" s="79"/>
      <c r="E76" s="79"/>
      <c r="F76" s="79"/>
      <c r="G76" s="79"/>
      <c r="H76" s="79"/>
      <c r="I76" s="80"/>
    </row>
    <row r="77" spans="1:14" s="4" customFormat="1" ht="15" customHeight="1" x14ac:dyDescent="0.25">
      <c r="A77" s="34" t="s">
        <v>132</v>
      </c>
      <c r="B77" s="89" t="s">
        <v>23</v>
      </c>
      <c r="C77" s="81" t="s">
        <v>25</v>
      </c>
      <c r="D77" s="81"/>
      <c r="E77" s="81"/>
      <c r="F77" s="20">
        <f t="shared" ref="F77:F79" si="21">D77*E77</f>
        <v>0</v>
      </c>
      <c r="G77" s="81"/>
      <c r="H77" s="20">
        <f t="shared" ref="H77:H79" si="22">D77*G77</f>
        <v>0</v>
      </c>
      <c r="I77" s="20">
        <f t="shared" ref="I77:I79" si="23">F77+H77</f>
        <v>0</v>
      </c>
    </row>
    <row r="78" spans="1:14" s="4" customFormat="1" ht="15" customHeight="1" x14ac:dyDescent="0.25">
      <c r="A78" s="34" t="s">
        <v>133</v>
      </c>
      <c r="B78" s="89" t="s">
        <v>24</v>
      </c>
      <c r="C78" s="81" t="s">
        <v>25</v>
      </c>
      <c r="D78" s="81"/>
      <c r="E78" s="81"/>
      <c r="F78" s="20">
        <f t="shared" si="21"/>
        <v>0</v>
      </c>
      <c r="G78" s="81"/>
      <c r="H78" s="20">
        <f t="shared" si="22"/>
        <v>0</v>
      </c>
      <c r="I78" s="20">
        <f t="shared" si="23"/>
        <v>0</v>
      </c>
    </row>
    <row r="79" spans="1:14" s="4" customFormat="1" ht="15" customHeight="1" x14ac:dyDescent="0.25">
      <c r="A79" s="34" t="s">
        <v>134</v>
      </c>
      <c r="B79" s="89" t="s">
        <v>24</v>
      </c>
      <c r="C79" s="81" t="s">
        <v>25</v>
      </c>
      <c r="D79" s="81"/>
      <c r="E79" s="81"/>
      <c r="F79" s="20">
        <f t="shared" si="21"/>
        <v>0</v>
      </c>
      <c r="G79" s="81"/>
      <c r="H79" s="20">
        <f t="shared" si="22"/>
        <v>0</v>
      </c>
      <c r="I79" s="20">
        <f t="shared" si="23"/>
        <v>0</v>
      </c>
    </row>
    <row r="80" spans="1:14" s="4" customFormat="1" ht="15" customHeight="1" x14ac:dyDescent="0.25">
      <c r="A80" s="14"/>
      <c r="B80" s="9" t="s">
        <v>19</v>
      </c>
      <c r="C80" s="15"/>
      <c r="D80" s="15"/>
      <c r="E80" s="7"/>
      <c r="F80" s="7"/>
      <c r="G80" s="7"/>
      <c r="H80" s="7"/>
      <c r="I80" s="10"/>
    </row>
    <row r="81" spans="1:9" s="4" customFormat="1" ht="15" customHeight="1" thickBot="1" x14ac:dyDescent="0.3">
      <c r="A81" s="82"/>
      <c r="B81" s="83"/>
      <c r="C81" s="84"/>
      <c r="D81" s="84"/>
      <c r="E81" s="85"/>
      <c r="F81" s="85"/>
      <c r="G81" s="85"/>
      <c r="H81" s="85"/>
      <c r="I81" s="86"/>
    </row>
    <row r="82" spans="1:9" s="4" customFormat="1" ht="86.25" customHeight="1" x14ac:dyDescent="0.25">
      <c r="A82" s="117" t="s">
        <v>135</v>
      </c>
      <c r="B82" s="118"/>
      <c r="C82" s="118"/>
      <c r="D82" s="118"/>
      <c r="E82" s="118"/>
      <c r="F82" s="118"/>
      <c r="G82" s="118"/>
      <c r="H82" s="118"/>
      <c r="I82" s="119"/>
    </row>
  </sheetData>
  <mergeCells count="25">
    <mergeCell ref="B74:D74"/>
    <mergeCell ref="E74:H74"/>
    <mergeCell ref="A82:I82"/>
    <mergeCell ref="B11:D11"/>
    <mergeCell ref="E11:H11"/>
    <mergeCell ref="F23:I23"/>
    <mergeCell ref="A25:A31"/>
    <mergeCell ref="C25:C31"/>
    <mergeCell ref="D25:D31"/>
    <mergeCell ref="E25:E31"/>
    <mergeCell ref="F25:F31"/>
    <mergeCell ref="G25:G31"/>
    <mergeCell ref="H25:H31"/>
    <mergeCell ref="I25:I31"/>
    <mergeCell ref="A1:I1"/>
    <mergeCell ref="B2:G2"/>
    <mergeCell ref="A4:G4"/>
    <mergeCell ref="A6:I6"/>
    <mergeCell ref="A7:A9"/>
    <mergeCell ref="B7:B9"/>
    <mergeCell ref="C7:C9"/>
    <mergeCell ref="D7:D9"/>
    <mergeCell ref="E7:F7"/>
    <mergeCell ref="G7:H7"/>
    <mergeCell ref="I7:I8"/>
  </mergeCells>
  <pageMargins left="0.7" right="0.7" top="0.75" bottom="0.75" header="0.3" footer="0.3"/>
  <pageSetup paperSize="9" scale="42" orientation="portrait" r:id="rId1"/>
  <rowBreaks count="1" manualBreakCount="1">
    <brk id="2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2024-03-22T13:58:02Z</cp:lastPrinted>
  <dcterms:created xsi:type="dcterms:W3CDTF">2023-04-29T11:55:08Z</dcterms:created>
  <dcterms:modified xsi:type="dcterms:W3CDTF">2024-12-16T09:42:36Z</dcterms:modified>
</cp:coreProperties>
</file>