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albansprojectspvtltd150-my.sharepoint.com/personal/projects4_albans_in/Documents/Abhishek/Open Projects/GOA INT Lounge/"/>
    </mc:Choice>
  </mc:AlternateContent>
  <xr:revisionPtr revIDLastSave="41" documentId="11_9A61E285D1FCC9AA58312F32A6015852AD48832F" xr6:coauthVersionLast="47" xr6:coauthVersionMax="47" xr10:uidLastSave="{BB6C5D3F-F900-463F-BCC6-F863560F3ED5}"/>
  <bookViews>
    <workbookView xWindow="-108" yWindow="-108" windowWidth="23256" windowHeight="12456" xr2:uid="{00000000-000D-0000-FFFF-FFFF00000000}"/>
  </bookViews>
  <sheets>
    <sheet name="INTERIOR BOQ - LOOSE FURNITURE" sheetId="1" r:id="rId1"/>
  </sheets>
  <calcPr calcId="191029"/>
</workbook>
</file>

<file path=xl/calcChain.xml><?xml version="1.0" encoding="utf-8"?>
<calcChain xmlns="http://schemas.openxmlformats.org/spreadsheetml/2006/main">
  <c r="J15" i="1" l="1"/>
  <c r="J14" i="1"/>
  <c r="J13" i="1"/>
  <c r="J12" i="1"/>
  <c r="J11" i="1"/>
  <c r="J10" i="1"/>
  <c r="J9" i="1"/>
  <c r="J8" i="1"/>
  <c r="J7" i="1"/>
  <c r="J6" i="1"/>
  <c r="J5" i="1"/>
  <c r="J4" i="1"/>
  <c r="J16" i="1" s="1"/>
  <c r="J18" i="1" l="1"/>
  <c r="J19" i="1" s="1"/>
  <c r="J20" i="1" s="1"/>
</calcChain>
</file>

<file path=xl/sharedStrings.xml><?xml version="1.0" encoding="utf-8"?>
<sst xmlns="http://schemas.openxmlformats.org/spreadsheetml/2006/main" count="128" uniqueCount="87">
  <si>
    <t>AIRPORT LOUNGE BOQ - LOOSE FURNITURE</t>
  </si>
  <si>
    <t>ITEM NO</t>
  </si>
  <si>
    <t>PARTICULARS</t>
  </si>
  <si>
    <t>REMARKS</t>
  </si>
  <si>
    <t>LENGTH</t>
  </si>
  <si>
    <t>WIDTH</t>
  </si>
  <si>
    <t>DEPTH</t>
  </si>
  <si>
    <t>QUANTITY</t>
  </si>
  <si>
    <t>UNIT</t>
  </si>
  <si>
    <t>RATE</t>
  </si>
  <si>
    <t>TOTAL</t>
  </si>
  <si>
    <t xml:space="preserve">FABRIC </t>
  </si>
  <si>
    <t>REFERENCE IMAGE</t>
  </si>
  <si>
    <t>LOUNGE CHAIR</t>
  </si>
  <si>
    <t>FOAM - 40 DENSITY, FABRIC - SAROM, FABDECOR, WOOD - TEAK WOOD, METAL - SS, PLY - 18MM FIRE RESISTANT , LEGS - WOODEN, POLISH - WALNUT</t>
  </si>
  <si>
    <t>32”</t>
  </si>
  <si>
    <t>22”</t>
  </si>
  <si>
    <t>Seating ht 18” , Handle ht 26” , floor to back 34”</t>
  </si>
  <si>
    <t>NOS.</t>
  </si>
  <si>
    <t xml:space="preserve">  PLY - 18MM FIRE RESISTANT, LAMINATE - ROYAL TOUCH/ GREENLAM / EURO / ANY OTHER COMPETITIVE BRAND SHADE - IVORY/ OFF WHITE.</t>
  </si>
  <si>
    <t>3’0”</t>
  </si>
  <si>
    <t>1’6”</t>
  </si>
  <si>
    <t>2’0”</t>
  </si>
  <si>
    <t>Royal touch - CRYSTAL 1148</t>
  </si>
  <si>
    <t>HIGH TABLE WITH PARTITION</t>
  </si>
  <si>
    <t xml:space="preserve">  PLY - 18MM FIRE RESISTANT, LAMINATE - ROYAL TOUCH/ GREENLAM / EURO / ANY OTHER COMPETITIVE BRAND SHADE - IVORY/ OFF WHITE. BASE TO BE DESIGNED AS PER DRAWINGS.</t>
  </si>
  <si>
    <t>6’0”</t>
  </si>
  <si>
    <t>4’0”</t>
  </si>
  <si>
    <t>3’6”</t>
  </si>
  <si>
    <t>Royal touch - LG 1748 / 1749</t>
  </si>
  <si>
    <t xml:space="preserve">FOAM - 40 DENSITY, FABRIC - SAROM, FABDECOR, WOOD - TEAK WOOD, MS LEGS WITH POWDER COATING BLACK MATT, PLY - 18MM FIRE RESISTANT </t>
  </si>
  <si>
    <t>18”</t>
  </si>
  <si>
    <t>16”</t>
  </si>
  <si>
    <t>Seating ht 30”, floor to back 44”</t>
  </si>
  <si>
    <t>DINING TABLE</t>
  </si>
  <si>
    <t xml:space="preserve">  PLY - 18MM FIRE RESISTANT, LAMINATE - ROYAL TOUCH/ GREENLAM / EURO / ANY OTHER COMPETITIVE BRAND SHADE - TEAK. BASE TO BE DESIGNED AS PER DRAWINGS.</t>
  </si>
  <si>
    <t>2’6”</t>
  </si>
  <si>
    <t>DINING CHAIR</t>
  </si>
  <si>
    <t>19”</t>
  </si>
  <si>
    <t>Seating ht 18”, floor to back 36”, Handle ht 28”</t>
  </si>
  <si>
    <t>LEDGE CHAIR</t>
  </si>
  <si>
    <t>BAR CHAIR</t>
  </si>
  <si>
    <t xml:space="preserve">MERRY 733 (3PC)              </t>
  </si>
  <si>
    <t>COMMUNITY TABLE</t>
  </si>
  <si>
    <t>9’0”</t>
  </si>
  <si>
    <t>COMMUNITY CHAIR</t>
  </si>
  <si>
    <t>Newspaper Stand</t>
  </si>
  <si>
    <t>4”</t>
  </si>
  <si>
    <t>7’0”</t>
  </si>
  <si>
    <t>MISC. EXPENSES</t>
  </si>
  <si>
    <t>TOTAL AMOUNT</t>
  </si>
  <si>
    <t>GST 18%</t>
  </si>
  <si>
    <t>FINAL TOTAL</t>
  </si>
  <si>
    <t>SIDE TABLE WITH SWITCH &amp; SOCKET</t>
  </si>
  <si>
    <t>HIGH CHAIR TYPE 1</t>
  </si>
  <si>
    <t>HIGH CHAIR TYPE 2</t>
  </si>
  <si>
    <t>SS framing in PVD Gold finish - 18mm ply Fire resistant 
As per Design</t>
  </si>
  <si>
    <t>ALBANS PRODUCT IMAGE</t>
  </si>
  <si>
    <t>ALBANS PRODUCT DESCRIPTION</t>
  </si>
  <si>
    <t>Single seater sofa
Size : 800mm
Wooden frame with plywood
HR foam
Solid ashwood legs
upholstery as per selected shade of fabric</t>
  </si>
  <si>
    <t xml:space="preserve">Side Table with switch socket
Size : 900*450*600mm
Made of 18mm thick fire resistant Plywood finished with Merino Laminate
</t>
  </si>
  <si>
    <t>High Table
Size : 1800*1200*1050mm Ht
Laminated table top
25mm thickness
MS powdercoated base</t>
  </si>
  <si>
    <t>Barstool
Bentply shell wrapped with HR foam
MS powdercoated base
upholstery as per selected shade of fabric</t>
  </si>
  <si>
    <t>Café Table
Size : 1200*800*750mm Ht
Laminated table top
25mm thickness
MS powdercoated base
upholstery as per selected shade of fabric</t>
  </si>
  <si>
    <t>Dining chair
bentply shell wrapped with HR foam
Solid ashwood legs
upholstery as per selected shade of fabric</t>
  </si>
  <si>
    <t>Barstool
Moulded foam shell
Solid ashwood legs
upholstery as per selected shade of fabric</t>
  </si>
  <si>
    <t>Regret</t>
  </si>
  <si>
    <t>Amount</t>
  </si>
  <si>
    <t>TERMS &amp; CONDITION-</t>
  </si>
  <si>
    <t>Price</t>
  </si>
  <si>
    <t>Taxes</t>
  </si>
  <si>
    <t>GST 18% as applicable.</t>
  </si>
  <si>
    <t xml:space="preserve">Payment Terms </t>
  </si>
  <si>
    <t>60% Advance 30% before dispatch 10% after installation at site</t>
  </si>
  <si>
    <t>Late payment</t>
  </si>
  <si>
    <t>Interest @ 2% Per Month Will Be Applicable In Case The Payment Is Delayed Beyond The Agreed Dates/Conditions For Payment, For Reasons Beyond The Scope Of Supplier.</t>
  </si>
  <si>
    <t>Lead Time</t>
  </si>
  <si>
    <t>5 weeks from the date of colour confirmation &amp; confirmed PO</t>
  </si>
  <si>
    <t xml:space="preserve">Unloading &amp; Shifting of Materials </t>
  </si>
  <si>
    <t>a) Any Damage After completion of Installation &amp; Handover will be sole responsibility of customer
b) If the site is not Ready.. any Damage Due  To Improper Storage/ Mishandling/ Delay In Installation Will Be Sole Responsibility Of the CUSTOMER</t>
  </si>
  <si>
    <t>Warranty</t>
  </si>
  <si>
    <t>12 Months From The Date Of Delivery, Against Manufacturing Defect Only.</t>
  </si>
  <si>
    <t>Validity</t>
  </si>
  <si>
    <t>The above quote is valid for 30 days from the date of quotation.Goods once sold will not be taken back.</t>
  </si>
  <si>
    <t>Note</t>
  </si>
  <si>
    <t>Delivery Address, Site Person Name &amp; Contact No., Cst/Tin, Payment Terms Should Be On Purchase Order</t>
  </si>
  <si>
    <t>Above prices are inclusive of Delivery till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</si>
</sst>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[$₹-4009]&quot; &quot;0.00"/>
    <numFmt numFmtId="165" formatCode="_ * #,##0_ ;_ * \-#,##0_ ;_ * &quot;-&quot;??_ ;_ @_ "/>
  </numFmts>
  <fonts count="9" x14ac:knownFonts="1">
    <font>
      <sz val="10"/>
      <color indexed="8"/>
      <name val="Arial"/>
    </font>
    <font>
      <b/>
      <u/>
      <sz val="16"/>
      <color indexed="8"/>
      <name val="Arial"/>
      <family val="2"/>
    </font>
    <font>
      <b/>
      <sz val="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</font>
    <font>
      <sz val="10"/>
      <color indexed="8"/>
      <name val="Arial"/>
      <family val="2"/>
    </font>
    <font>
      <b/>
      <u/>
      <sz val="10"/>
      <color theme="1"/>
      <name val="Century Schoolbook"/>
      <family val="1"/>
    </font>
    <font>
      <sz val="10"/>
      <color theme="1"/>
      <name val="Century Schoolbook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5">
    <border>
      <left/>
      <right/>
      <top/>
      <bottom/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/>
      <diagonal/>
    </border>
    <border>
      <left style="dotted">
        <color indexed="8"/>
      </left>
      <right style="dotted">
        <color indexed="8"/>
      </right>
      <top/>
      <bottom style="dotted">
        <color indexed="8"/>
      </bottom>
      <diagonal/>
    </border>
  </borders>
  <cellStyleXfs count="2">
    <xf numFmtId="0" fontId="0" fillId="0" borderId="0" applyNumberFormat="0" applyFill="0" applyBorder="0" applyProtection="0"/>
    <xf numFmtId="43" fontId="5" fillId="0" borderId="0" applyFont="0" applyFill="0" applyBorder="0" applyAlignment="0" applyProtection="0"/>
  </cellStyleXfs>
  <cellXfs count="43">
    <xf numFmtId="0" fontId="0" fillId="0" borderId="0" xfId="0"/>
    <xf numFmtId="0" fontId="0" fillId="0" borderId="0" xfId="0" applyNumberFormat="1"/>
    <xf numFmtId="0" fontId="0" fillId="2" borderId="0" xfId="0" applyFill="1" applyBorder="1" applyAlignment="1">
      <alignment vertical="center"/>
    </xf>
    <xf numFmtId="164" fontId="0" fillId="2" borderId="4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 wrapText="1"/>
    </xf>
    <xf numFmtId="49" fontId="0" fillId="2" borderId="2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/>
    </xf>
    <xf numFmtId="49" fontId="0" fillId="2" borderId="2" xfId="0" applyNumberFormat="1" applyFill="1" applyBorder="1" applyAlignment="1">
      <alignment horizontal="left" vertical="center"/>
    </xf>
    <xf numFmtId="49" fontId="0" fillId="2" borderId="2" xfId="0" applyNumberFormat="1" applyFill="1" applyBorder="1" applyAlignment="1">
      <alignment horizontal="left" vertical="center" wrapText="1"/>
    </xf>
    <xf numFmtId="2" fontId="0" fillId="2" borderId="2" xfId="0" applyNumberFormat="1" applyFill="1" applyBorder="1" applyAlignment="1">
      <alignment horizontal="center" vertical="center" wrapText="1"/>
    </xf>
    <xf numFmtId="164" fontId="0" fillId="2" borderId="2" xfId="0" applyNumberForma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left" vertical="center" wrapText="1"/>
    </xf>
    <xf numFmtId="49" fontId="0" fillId="2" borderId="2" xfId="0" applyNumberForma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/>
    <xf numFmtId="0" fontId="0" fillId="0" borderId="2" xfId="0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9" fontId="0" fillId="2" borderId="2" xfId="0" applyNumberForma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165" fontId="0" fillId="2" borderId="2" xfId="1" applyNumberFormat="1" applyFont="1" applyFill="1" applyBorder="1" applyAlignment="1">
      <alignment horizontal="center" vertical="center" wrapText="1"/>
    </xf>
    <xf numFmtId="165" fontId="4" fillId="2" borderId="2" xfId="1" applyNumberFormat="1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5" fontId="3" fillId="2" borderId="2" xfId="1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0" fillId="2" borderId="2" xfId="0" applyNumberFormat="1" applyFill="1" applyBorder="1" applyAlignment="1">
      <alignment horizontal="right" vertical="center"/>
    </xf>
    <xf numFmtId="0" fontId="0" fillId="2" borderId="2" xfId="0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49" fontId="3" fillId="2" borderId="2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129263</xdr:colOff>
      <xdr:row>3</xdr:row>
      <xdr:rowOff>56698</xdr:rowOff>
    </xdr:from>
    <xdr:to>
      <xdr:col>11</xdr:col>
      <xdr:colOff>1297663</xdr:colOff>
      <xdr:row>3</xdr:row>
      <xdr:rowOff>1223428</xdr:rowOff>
    </xdr:to>
    <xdr:pic>
      <xdr:nvPicPr>
        <xdr:cNvPr id="2" name="Picture 5" descr="Picture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10463" y="1272723"/>
          <a:ext cx="1168401" cy="11667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131534</xdr:colOff>
      <xdr:row>4</xdr:row>
      <xdr:rowOff>81644</xdr:rowOff>
    </xdr:from>
    <xdr:to>
      <xdr:col>11</xdr:col>
      <xdr:colOff>1435884</xdr:colOff>
      <xdr:row>4</xdr:row>
      <xdr:rowOff>920748</xdr:rowOff>
    </xdr:to>
    <xdr:pic>
      <xdr:nvPicPr>
        <xdr:cNvPr id="3" name="Picture 6" descr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40870" t="65286" r="3396"/>
        <a:stretch>
          <a:fillRect/>
        </a:stretch>
      </xdr:blipFill>
      <xdr:spPr>
        <a:xfrm>
          <a:off x="12239714" y="2062844"/>
          <a:ext cx="1304350" cy="8391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37695</xdr:colOff>
      <xdr:row>5</xdr:row>
      <xdr:rowOff>36285</xdr:rowOff>
    </xdr:from>
    <xdr:to>
      <xdr:col>12</xdr:col>
      <xdr:colOff>1935</xdr:colOff>
      <xdr:row>5</xdr:row>
      <xdr:rowOff>1433285</xdr:rowOff>
    </xdr:to>
    <xdr:pic>
      <xdr:nvPicPr>
        <xdr:cNvPr id="4" name="Picture 7" descr="Picture 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45875" y="3503385"/>
          <a:ext cx="1495860" cy="139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311728</xdr:colOff>
      <xdr:row>6</xdr:row>
      <xdr:rowOff>74156</xdr:rowOff>
    </xdr:from>
    <xdr:to>
      <xdr:col>11</xdr:col>
      <xdr:colOff>1170874</xdr:colOff>
      <xdr:row>6</xdr:row>
      <xdr:rowOff>1485490</xdr:rowOff>
    </xdr:to>
    <xdr:pic>
      <xdr:nvPicPr>
        <xdr:cNvPr id="5" name="Picture 8" descr="Picture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9908" y="5027156"/>
          <a:ext cx="859146" cy="14113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314039</xdr:colOff>
      <xdr:row>10</xdr:row>
      <xdr:rowOff>152953</xdr:rowOff>
    </xdr:from>
    <xdr:to>
      <xdr:col>11</xdr:col>
      <xdr:colOff>1173184</xdr:colOff>
      <xdr:row>10</xdr:row>
      <xdr:rowOff>1190623</xdr:rowOff>
    </xdr:to>
    <xdr:pic>
      <xdr:nvPicPr>
        <xdr:cNvPr id="6" name="Picture 9" descr="Picture 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95239" y="9650013"/>
          <a:ext cx="859146" cy="10376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85774</xdr:colOff>
      <xdr:row>9</xdr:row>
      <xdr:rowOff>71437</xdr:rowOff>
    </xdr:from>
    <xdr:to>
      <xdr:col>11</xdr:col>
      <xdr:colOff>1301751</xdr:colOff>
      <xdr:row>9</xdr:row>
      <xdr:rowOff>968375</xdr:rowOff>
    </xdr:to>
    <xdr:pic>
      <xdr:nvPicPr>
        <xdr:cNvPr id="7" name="Picture 10" descr="Pictur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t="7058" b="19422"/>
        <a:stretch>
          <a:fillRect/>
        </a:stretch>
      </xdr:blipFill>
      <xdr:spPr>
        <a:xfrm>
          <a:off x="14766974" y="8570277"/>
          <a:ext cx="1215978" cy="896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222251</xdr:colOff>
      <xdr:row>11</xdr:row>
      <xdr:rowOff>396873</xdr:rowOff>
    </xdr:from>
    <xdr:to>
      <xdr:col>11</xdr:col>
      <xdr:colOff>1258946</xdr:colOff>
      <xdr:row>11</xdr:row>
      <xdr:rowOff>1111248</xdr:rowOff>
    </xdr:to>
    <xdr:pic>
      <xdr:nvPicPr>
        <xdr:cNvPr id="9" name="Picture 2" descr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30431" y="12779373"/>
          <a:ext cx="1036695" cy="714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63500</xdr:colOff>
      <xdr:row>8</xdr:row>
      <xdr:rowOff>333374</xdr:rowOff>
    </xdr:from>
    <xdr:to>
      <xdr:col>11</xdr:col>
      <xdr:colOff>1447756</xdr:colOff>
      <xdr:row>8</xdr:row>
      <xdr:rowOff>1127124</xdr:rowOff>
    </xdr:to>
    <xdr:pic>
      <xdr:nvPicPr>
        <xdr:cNvPr id="10" name="Picture 11" descr="Picture 1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44700" y="7393939"/>
          <a:ext cx="1384257" cy="793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88002</xdr:colOff>
      <xdr:row>11</xdr:row>
      <xdr:rowOff>375452</xdr:rowOff>
    </xdr:from>
    <xdr:to>
      <xdr:col>10</xdr:col>
      <xdr:colOff>946956</xdr:colOff>
      <xdr:row>11</xdr:row>
      <xdr:rowOff>832744</xdr:rowOff>
    </xdr:to>
    <xdr:pic>
      <xdr:nvPicPr>
        <xdr:cNvPr id="11" name="Picture 13" descr="Picture 1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13712733" y="11067411"/>
          <a:ext cx="457293" cy="858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174625</xdr:colOff>
      <xdr:row>11</xdr:row>
      <xdr:rowOff>1269998</xdr:rowOff>
    </xdr:from>
    <xdr:to>
      <xdr:col>10</xdr:col>
      <xdr:colOff>919702</xdr:colOff>
      <xdr:row>11</xdr:row>
      <xdr:rowOff>1635123</xdr:rowOff>
    </xdr:to>
    <xdr:pic>
      <xdr:nvPicPr>
        <xdr:cNvPr id="12" name="Picture 15" descr="Picture 15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598525" y="12162788"/>
          <a:ext cx="745078" cy="365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136525</xdr:colOff>
      <xdr:row>12</xdr:row>
      <xdr:rowOff>840</xdr:rowOff>
    </xdr:from>
    <xdr:to>
      <xdr:col>10</xdr:col>
      <xdr:colOff>1022350</xdr:colOff>
      <xdr:row>12</xdr:row>
      <xdr:rowOff>632460</xdr:rowOff>
    </xdr:to>
    <xdr:sp macro="" textlink="">
      <xdr:nvSpPr>
        <xdr:cNvPr id="13" name="Rectangle 16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116945" y="13869240"/>
          <a:ext cx="885825" cy="631620"/>
        </a:xfrm>
        <a:prstGeom prst="rect">
          <a:avLst/>
        </a:prstGeom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square" lIns="45718" tIns="45718" rIns="45718" bIns="45718" numCol="1" anchor="t">
          <a:no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MYRA 104</a:t>
          </a:r>
        </a:p>
      </xdr:txBody>
    </xdr:sp>
    <xdr:clientData/>
  </xdr:twoCellAnchor>
  <xdr:twoCellAnchor>
    <xdr:from>
      <xdr:col>10</xdr:col>
      <xdr:colOff>6350</xdr:colOff>
      <xdr:row>6</xdr:row>
      <xdr:rowOff>17350</xdr:rowOff>
    </xdr:from>
    <xdr:to>
      <xdr:col>10</xdr:col>
      <xdr:colOff>1089025</xdr:colOff>
      <xdr:row>6</xdr:row>
      <xdr:rowOff>492123</xdr:rowOff>
    </xdr:to>
    <xdr:grpSp>
      <xdr:nvGrpSpPr>
        <xdr:cNvPr id="16" name="Rectangle 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0986770" y="4970350"/>
          <a:ext cx="1082675" cy="474773"/>
          <a:chOff x="-19050" y="-29424"/>
          <a:chExt cx="1082675" cy="474773"/>
        </a:xfrm>
      </xdr:grpSpPr>
      <xdr:sp macro="" textlink="">
        <xdr:nvSpPr>
          <xdr:cNvPr id="14" name="Rectangle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6350" y="16724"/>
            <a:ext cx="1031875" cy="428626"/>
          </a:xfrm>
          <a:prstGeom prst="rect">
            <a:avLst/>
          </a:prstGeom>
          <a:solidFill>
            <a:srgbClr val="FFFFFF"/>
          </a:solidFill>
          <a:ln w="25400" cap="flat">
            <a:solidFill>
              <a:schemeClr val="accent1"/>
            </a:solidFill>
            <a:prstDash val="solid"/>
            <a:round/>
          </a:ln>
          <a:effectLst/>
        </xdr:spPr>
        <xdr:txBody>
          <a:bodyPr/>
          <a:lstStyle/>
          <a:p>
            <a:endParaRPr/>
          </a:p>
        </xdr:txBody>
      </xdr:sp>
      <xdr:sp macro="" textlink="">
        <xdr:nvSpPr>
          <xdr:cNvPr id="15" name="MERRY 702 9 PC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-19050" y="-29425"/>
            <a:ext cx="1082675" cy="451174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  </a:ext>
          </a:extLst>
        </xdr:spPr>
        <xdr:txBody>
          <a:bodyPr wrap="square" lIns="45718" tIns="45718" rIns="45718" bIns="45718" numCol="1" anchor="t">
            <a:spAutoFit/>
          </a:bodyPr>
          <a:lstStyle/>
          <a:p>
            <a:pPr marL="0" marR="0" indent="0" algn="l" defTabSz="914400" rtl="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 sz="1100" b="0" i="0" u="none" strike="noStrike" cap="none" spc="0" baseline="0">
                <a:solidFill>
                  <a:srgbClr val="000000"/>
                </a:solidFill>
                <a:uFillTx/>
                <a:latin typeface="+mn-lt"/>
                <a:ea typeface="+mn-ea"/>
                <a:cs typeface="+mn-cs"/>
                <a:sym typeface="Helvetica Neue"/>
              </a:defRPr>
            </a:pPr>
            <a:r>
              <a:rPr sz="1100" b="0" i="0" u="none" strike="noStrike" cap="none" spc="0" baseline="0">
                <a:solidFill>
                  <a:srgbClr val="000000"/>
                </a:solidFill>
                <a:uFillTx/>
                <a:latin typeface="+mn-lt"/>
                <a:ea typeface="+mn-ea"/>
                <a:cs typeface="+mn-cs"/>
                <a:sym typeface="Helvetica Neue"/>
              </a:rPr>
              <a:t>MERRY 702 9 PC</a:t>
            </a:r>
          </a:p>
        </xdr:txBody>
      </xdr:sp>
    </xdr:grpSp>
    <xdr:clientData/>
  </xdr:twoCellAnchor>
  <xdr:twoCellAnchor>
    <xdr:from>
      <xdr:col>10</xdr:col>
      <xdr:colOff>180844</xdr:colOff>
      <xdr:row>6</xdr:row>
      <xdr:rowOff>517655</xdr:rowOff>
    </xdr:from>
    <xdr:to>
      <xdr:col>10</xdr:col>
      <xdr:colOff>889001</xdr:colOff>
      <xdr:row>6</xdr:row>
      <xdr:rowOff>913712</xdr:rowOff>
    </xdr:to>
    <xdr:pic>
      <xdr:nvPicPr>
        <xdr:cNvPr id="17" name="Picture 19" descr="Picture 1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13760794" y="5355245"/>
          <a:ext cx="396057" cy="7081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104775</xdr:colOff>
      <xdr:row>3</xdr:row>
      <xdr:rowOff>150700</xdr:rowOff>
    </xdr:from>
    <xdr:to>
      <xdr:col>10</xdr:col>
      <xdr:colOff>1101725</xdr:colOff>
      <xdr:row>3</xdr:row>
      <xdr:rowOff>455823</xdr:rowOff>
    </xdr:to>
    <xdr:sp macro="" textlink="">
      <xdr:nvSpPr>
        <xdr:cNvPr id="20" name="Rectangle 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3528675" y="1366725"/>
          <a:ext cx="996950" cy="305124"/>
        </a:xfrm>
        <a:prstGeom prst="rect">
          <a:avLst/>
        </a:prstGeom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square" lIns="45718" tIns="45718" rIns="45718" bIns="45718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MERRY 720</a:t>
          </a:r>
        </a:p>
      </xdr:txBody>
    </xdr:sp>
    <xdr:clientData/>
  </xdr:twoCellAnchor>
  <xdr:twoCellAnchor>
    <xdr:from>
      <xdr:col>10</xdr:col>
      <xdr:colOff>123462</xdr:colOff>
      <xdr:row>3</xdr:row>
      <xdr:rowOff>567958</xdr:rowOff>
    </xdr:from>
    <xdr:to>
      <xdr:col>10</xdr:col>
      <xdr:colOff>1060086</xdr:colOff>
      <xdr:row>3</xdr:row>
      <xdr:rowOff>1098912</xdr:rowOff>
    </xdr:to>
    <xdr:pic>
      <xdr:nvPicPr>
        <xdr:cNvPr id="21" name="Picture 12" descr="Picture 1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00000">
          <a:off x="13750197" y="1581148"/>
          <a:ext cx="530954" cy="936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371475</xdr:colOff>
      <xdr:row>13</xdr:row>
      <xdr:rowOff>154304</xdr:rowOff>
    </xdr:from>
    <xdr:to>
      <xdr:col>11</xdr:col>
      <xdr:colOff>1230619</xdr:colOff>
      <xdr:row>13</xdr:row>
      <xdr:rowOff>1191974</xdr:rowOff>
    </xdr:to>
    <xdr:pic>
      <xdr:nvPicPr>
        <xdr:cNvPr id="22" name="Picture 9" descr="Picture 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79655" y="15508604"/>
          <a:ext cx="859144" cy="10376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142875</xdr:colOff>
      <xdr:row>9</xdr:row>
      <xdr:rowOff>304798</xdr:rowOff>
    </xdr:from>
    <xdr:to>
      <xdr:col>10</xdr:col>
      <xdr:colOff>837109</xdr:colOff>
      <xdr:row>9</xdr:row>
      <xdr:rowOff>674395</xdr:rowOff>
    </xdr:to>
    <xdr:pic>
      <xdr:nvPicPr>
        <xdr:cNvPr id="23" name="Picture 22" descr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13729093" y="8641320"/>
          <a:ext cx="369598" cy="6942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219075</xdr:colOff>
      <xdr:row>10</xdr:row>
      <xdr:rowOff>600073</xdr:rowOff>
    </xdr:from>
    <xdr:to>
      <xdr:col>10</xdr:col>
      <xdr:colOff>913309</xdr:colOff>
      <xdr:row>10</xdr:row>
      <xdr:rowOff>969670</xdr:rowOff>
    </xdr:to>
    <xdr:pic>
      <xdr:nvPicPr>
        <xdr:cNvPr id="24" name="Picture 22" descr="Picture 2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13805293" y="9934815"/>
          <a:ext cx="369598" cy="6942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57150</xdr:colOff>
      <xdr:row>13</xdr:row>
      <xdr:rowOff>590549</xdr:rowOff>
    </xdr:from>
    <xdr:to>
      <xdr:col>10</xdr:col>
      <xdr:colOff>916103</xdr:colOff>
      <xdr:row>13</xdr:row>
      <xdr:rowOff>1047841</xdr:rowOff>
    </xdr:to>
    <xdr:pic>
      <xdr:nvPicPr>
        <xdr:cNvPr id="25" name="Picture 13" descr="Picture 1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13681881" y="13868863"/>
          <a:ext cx="457292" cy="858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11</xdr:col>
      <xdr:colOff>311728</xdr:colOff>
      <xdr:row>7</xdr:row>
      <xdr:rowOff>74156</xdr:rowOff>
    </xdr:from>
    <xdr:to>
      <xdr:col>11</xdr:col>
      <xdr:colOff>1170874</xdr:colOff>
      <xdr:row>7</xdr:row>
      <xdr:rowOff>1546450</xdr:rowOff>
    </xdr:to>
    <xdr:pic>
      <xdr:nvPicPr>
        <xdr:cNvPr id="26" name="Picture 8" descr="Picture 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71531" y="5048765"/>
          <a:ext cx="859146" cy="1472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10</xdr:col>
      <xdr:colOff>91269</xdr:colOff>
      <xdr:row>7</xdr:row>
      <xdr:rowOff>197813</xdr:rowOff>
    </xdr:from>
    <xdr:to>
      <xdr:col>10</xdr:col>
      <xdr:colOff>1183469</xdr:colOff>
      <xdr:row>7</xdr:row>
      <xdr:rowOff>678196</xdr:rowOff>
    </xdr:to>
    <xdr:sp macro="" textlink="">
      <xdr:nvSpPr>
        <xdr:cNvPr id="31" name="Rectangle 2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3315950" y="6946631"/>
          <a:ext cx="1092200" cy="480383"/>
        </a:xfrm>
        <a:prstGeom prst="rect">
          <a:avLst/>
        </a:prstGeom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extLst>
          <a:ext uri="{C572A759-6A51-4108-AA02-DFA0A04FC94B}">
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</a:ext>
        </a:extLst>
      </xdr:spPr>
      <xdr:txBody>
        <a:bodyPr wrap="square" lIns="45718" tIns="45718" rIns="45718" bIns="45718" numCol="1" anchor="t">
          <a:spAutoFit/>
        </a:bodyPr>
        <a:lstStyle/>
        <a:p>
          <a:pPr marL="0" marR="0" indent="0" algn="l" defTabSz="9144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sz="1100" b="0" i="0" u="none" strike="noStrike" cap="none" spc="0" baseline="0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MERRY 733 9PC</a:t>
          </a:r>
        </a:p>
      </xdr:txBody>
    </xdr:sp>
    <xdr:clientData/>
  </xdr:twoCellAnchor>
  <xdr:twoCellAnchor>
    <xdr:from>
      <xdr:col>10</xdr:col>
      <xdr:colOff>290402</xdr:colOff>
      <xdr:row>7</xdr:row>
      <xdr:rowOff>819225</xdr:rowOff>
    </xdr:from>
    <xdr:to>
      <xdr:col>10</xdr:col>
      <xdr:colOff>984635</xdr:colOff>
      <xdr:row>7</xdr:row>
      <xdr:rowOff>1188821</xdr:rowOff>
    </xdr:to>
    <xdr:pic>
      <xdr:nvPicPr>
        <xdr:cNvPr id="32" name="Picture 22" descr="Picture 2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13677402" y="7405724"/>
          <a:ext cx="369596" cy="6942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167363</xdr:colOff>
      <xdr:row>3</xdr:row>
      <xdr:rowOff>56698</xdr:rowOff>
    </xdr:from>
    <xdr:to>
      <xdr:col>12</xdr:col>
      <xdr:colOff>1335763</xdr:colOff>
      <xdr:row>3</xdr:row>
      <xdr:rowOff>1223428</xdr:rowOff>
    </xdr:to>
    <xdr:pic>
      <xdr:nvPicPr>
        <xdr:cNvPr id="8" name="Picture 5" descr="Picture 5">
          <a:extLst>
            <a:ext uri="{FF2B5EF4-FFF2-40B4-BE49-F238E27FC236}">
              <a16:creationId xmlns:a16="http://schemas.microsoft.com/office/drawing/2014/main" id="{87F3A469-ABAC-4F49-A58E-882E2C75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07163" y="757738"/>
          <a:ext cx="1168400" cy="11667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12</xdr:col>
      <xdr:colOff>443953</xdr:colOff>
      <xdr:row>4</xdr:row>
      <xdr:rowOff>83820</xdr:rowOff>
    </xdr:from>
    <xdr:to>
      <xdr:col>12</xdr:col>
      <xdr:colOff>1113730</xdr:colOff>
      <xdr:row>4</xdr:row>
      <xdr:rowOff>1341120</xdr:rowOff>
    </xdr:to>
    <xdr:pic>
      <xdr:nvPicPr>
        <xdr:cNvPr id="18" name="Picture 6" descr="Picture 6">
          <a:extLst>
            <a:ext uri="{FF2B5EF4-FFF2-40B4-BE49-F238E27FC236}">
              <a16:creationId xmlns:a16="http://schemas.microsoft.com/office/drawing/2014/main" id="{47BD26E6-1CD3-46A6-B174-36EA16D71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870" t="78735" r="47430"/>
        <a:stretch/>
      </xdr:blipFill>
      <xdr:spPr>
        <a:xfrm>
          <a:off x="14083753" y="2065020"/>
          <a:ext cx="669777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12</xdr:col>
      <xdr:colOff>99061</xdr:colOff>
      <xdr:row>5</xdr:row>
      <xdr:rowOff>99060</xdr:rowOff>
    </xdr:from>
    <xdr:to>
      <xdr:col>12</xdr:col>
      <xdr:colOff>1554481</xdr:colOff>
      <xdr:row>5</xdr:row>
      <xdr:rowOff>1324677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87419BA-7C39-4B1D-A0BA-630F8333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738861" y="3566160"/>
          <a:ext cx="1455420" cy="1225617"/>
        </a:xfrm>
        <a:prstGeom prst="rect">
          <a:avLst/>
        </a:prstGeom>
      </xdr:spPr>
    </xdr:pic>
    <xdr:clientData/>
  </xdr:twoCellAnchor>
  <xdr:twoCellAnchor editAs="oneCell">
    <xdr:from>
      <xdr:col>12</xdr:col>
      <xdr:colOff>281940</xdr:colOff>
      <xdr:row>6</xdr:row>
      <xdr:rowOff>99061</xdr:rowOff>
    </xdr:from>
    <xdr:to>
      <xdr:col>12</xdr:col>
      <xdr:colOff>930772</xdr:colOff>
      <xdr:row>6</xdr:row>
      <xdr:rowOff>1348741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C87C705-5926-9254-AC67-F19F52D13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21740" y="5052061"/>
          <a:ext cx="648832" cy="1249680"/>
        </a:xfrm>
        <a:prstGeom prst="rect">
          <a:avLst/>
        </a:prstGeom>
      </xdr:spPr>
    </xdr:pic>
    <xdr:clientData/>
  </xdr:twoCellAnchor>
  <xdr:oneCellAnchor>
    <xdr:from>
      <xdr:col>12</xdr:col>
      <xdr:colOff>281940</xdr:colOff>
      <xdr:row>7</xdr:row>
      <xdr:rowOff>99061</xdr:rowOff>
    </xdr:from>
    <xdr:ext cx="648832" cy="1249680"/>
    <xdr:pic>
      <xdr:nvPicPr>
        <xdr:cNvPr id="33" name="Picture 32">
          <a:extLst>
            <a:ext uri="{FF2B5EF4-FFF2-40B4-BE49-F238E27FC236}">
              <a16:creationId xmlns:a16="http://schemas.microsoft.com/office/drawing/2014/main" id="{5A062005-5864-4AB8-B13A-D1BD3C31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21740" y="5052061"/>
          <a:ext cx="648832" cy="1249680"/>
        </a:xfrm>
        <a:prstGeom prst="rect">
          <a:avLst/>
        </a:prstGeom>
      </xdr:spPr>
    </xdr:pic>
    <xdr:clientData/>
  </xdr:oneCellAnchor>
  <xdr:twoCellAnchor editAs="oneCell">
    <xdr:from>
      <xdr:col>12</xdr:col>
      <xdr:colOff>114301</xdr:colOff>
      <xdr:row>8</xdr:row>
      <xdr:rowOff>319255</xdr:rowOff>
    </xdr:from>
    <xdr:to>
      <xdr:col>12</xdr:col>
      <xdr:colOff>1465702</xdr:colOff>
      <xdr:row>8</xdr:row>
      <xdr:rowOff>1127761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4D1B0C5-BA4E-031B-B655-8335C7A5E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754101" y="8244055"/>
          <a:ext cx="1351401" cy="808506"/>
        </a:xfrm>
        <a:prstGeom prst="rect">
          <a:avLst/>
        </a:prstGeom>
      </xdr:spPr>
    </xdr:pic>
    <xdr:clientData/>
  </xdr:twoCellAnchor>
  <xdr:twoCellAnchor editAs="oneCell">
    <xdr:from>
      <xdr:col>12</xdr:col>
      <xdr:colOff>236221</xdr:colOff>
      <xdr:row>9</xdr:row>
      <xdr:rowOff>60960</xdr:rowOff>
    </xdr:from>
    <xdr:to>
      <xdr:col>12</xdr:col>
      <xdr:colOff>1272541</xdr:colOff>
      <xdr:row>9</xdr:row>
      <xdr:rowOff>1300099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CB138FF-29FB-9289-371A-F8DC211E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876021" y="9471660"/>
          <a:ext cx="1036320" cy="1239139"/>
        </a:xfrm>
        <a:prstGeom prst="rect">
          <a:avLst/>
        </a:prstGeom>
      </xdr:spPr>
    </xdr:pic>
    <xdr:clientData/>
  </xdr:twoCellAnchor>
  <xdr:oneCellAnchor>
    <xdr:from>
      <xdr:col>12</xdr:col>
      <xdr:colOff>281940</xdr:colOff>
      <xdr:row>10</xdr:row>
      <xdr:rowOff>99061</xdr:rowOff>
    </xdr:from>
    <xdr:ext cx="648832" cy="1249680"/>
    <xdr:pic>
      <xdr:nvPicPr>
        <xdr:cNvPr id="36" name="Picture 35">
          <a:extLst>
            <a:ext uri="{FF2B5EF4-FFF2-40B4-BE49-F238E27FC236}">
              <a16:creationId xmlns:a16="http://schemas.microsoft.com/office/drawing/2014/main" id="{826310FF-8122-4A0A-8323-2A4D0286D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21740" y="6537961"/>
          <a:ext cx="648832" cy="1249680"/>
        </a:xfrm>
        <a:prstGeom prst="rect">
          <a:avLst/>
        </a:prstGeom>
      </xdr:spPr>
    </xdr:pic>
    <xdr:clientData/>
  </xdr:oneCellAnchor>
  <xdr:twoCellAnchor editAs="oneCell">
    <xdr:from>
      <xdr:col>12</xdr:col>
      <xdr:colOff>449580</xdr:colOff>
      <xdr:row>11</xdr:row>
      <xdr:rowOff>121920</xdr:rowOff>
    </xdr:from>
    <xdr:to>
      <xdr:col>12</xdr:col>
      <xdr:colOff>1203960</xdr:colOff>
      <xdr:row>11</xdr:row>
      <xdr:rowOff>1348339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DC34800-0F68-4A5D-5633-4283AB26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089380" y="12504420"/>
          <a:ext cx="754380" cy="1226419"/>
        </a:xfrm>
        <a:prstGeom prst="rect">
          <a:avLst/>
        </a:prstGeom>
      </xdr:spPr>
    </xdr:pic>
    <xdr:clientData/>
  </xdr:twoCellAnchor>
  <xdr:oneCellAnchor>
    <xdr:from>
      <xdr:col>12</xdr:col>
      <xdr:colOff>281940</xdr:colOff>
      <xdr:row>13</xdr:row>
      <xdr:rowOff>99061</xdr:rowOff>
    </xdr:from>
    <xdr:ext cx="648832" cy="1249680"/>
    <xdr:pic>
      <xdr:nvPicPr>
        <xdr:cNvPr id="38" name="Picture 37">
          <a:extLst>
            <a:ext uri="{FF2B5EF4-FFF2-40B4-BE49-F238E27FC236}">
              <a16:creationId xmlns:a16="http://schemas.microsoft.com/office/drawing/2014/main" id="{73BE0A97-B349-4846-9F75-B10B4246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921740" y="10995661"/>
          <a:ext cx="648832" cy="124968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31"/>
  <sheetViews>
    <sheetView showGridLines="0" tabSelected="1" topLeftCell="F13" workbookViewId="0">
      <selection activeCell="J4" sqref="J4:J15"/>
    </sheetView>
  </sheetViews>
  <sheetFormatPr defaultColWidth="9.33203125" defaultRowHeight="12.9" customHeight="1" x14ac:dyDescent="0.25"/>
  <cols>
    <col min="1" max="1" width="5.44140625" style="1" customWidth="1"/>
    <col min="2" max="2" width="36.33203125" style="1" customWidth="1"/>
    <col min="3" max="3" width="41.44140625" style="1" customWidth="1"/>
    <col min="4" max="4" width="13.33203125" style="1" customWidth="1"/>
    <col min="5" max="5" width="8.44140625" style="1" customWidth="1"/>
    <col min="6" max="6" width="8.6640625" style="1" customWidth="1"/>
    <col min="7" max="7" width="12.44140625" style="1" customWidth="1"/>
    <col min="8" max="9" width="10.33203125" style="1" customWidth="1"/>
    <col min="10" max="10" width="13.33203125" style="1" customWidth="1"/>
    <col min="11" max="11" width="16.44140625" style="1" customWidth="1"/>
    <col min="12" max="12" width="22.33203125" style="1" customWidth="1"/>
    <col min="13" max="13" width="26.44140625" style="1" bestFit="1" customWidth="1"/>
    <col min="14" max="14" width="33.33203125" style="1" customWidth="1"/>
    <col min="15" max="16384" width="9.33203125" style="1"/>
  </cols>
  <sheetData>
    <row r="1" spans="1:14" ht="20.100000000000001" customHeight="1" x14ac:dyDescent="0.25">
      <c r="A1" s="32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2"/>
    </row>
    <row r="2" spans="1:14" ht="10.050000000000001" customHeight="1" x14ac:dyDescent="0.25">
      <c r="A2" s="30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2"/>
    </row>
    <row r="3" spans="1:14" ht="25.8" customHeight="1" x14ac:dyDescent="0.25">
      <c r="A3" s="22" t="s">
        <v>1</v>
      </c>
      <c r="B3" s="22" t="s">
        <v>2</v>
      </c>
      <c r="C3" s="22" t="s">
        <v>3</v>
      </c>
      <c r="D3" s="22" t="s">
        <v>4</v>
      </c>
      <c r="E3" s="22" t="s">
        <v>5</v>
      </c>
      <c r="F3" s="22" t="s">
        <v>6</v>
      </c>
      <c r="G3" s="22" t="s">
        <v>7</v>
      </c>
      <c r="H3" s="22" t="s">
        <v>8</v>
      </c>
      <c r="I3" s="22" t="s">
        <v>9</v>
      </c>
      <c r="J3" s="22" t="s">
        <v>10</v>
      </c>
      <c r="K3" s="22" t="s">
        <v>11</v>
      </c>
      <c r="L3" s="22" t="s">
        <v>12</v>
      </c>
      <c r="M3" s="22" t="s">
        <v>57</v>
      </c>
      <c r="N3" s="22" t="s">
        <v>58</v>
      </c>
    </row>
    <row r="4" spans="1:14" ht="101.1" customHeight="1" x14ac:dyDescent="0.25">
      <c r="A4" s="7"/>
      <c r="B4" s="8" t="s">
        <v>13</v>
      </c>
      <c r="C4" s="9" t="s">
        <v>14</v>
      </c>
      <c r="D4" s="6" t="s">
        <v>15</v>
      </c>
      <c r="E4" s="6" t="s">
        <v>16</v>
      </c>
      <c r="F4" s="6" t="s">
        <v>17</v>
      </c>
      <c r="G4" s="10">
        <v>21</v>
      </c>
      <c r="H4" s="6" t="s">
        <v>18</v>
      </c>
      <c r="I4" s="24">
        <v>20728</v>
      </c>
      <c r="J4" s="24">
        <f>I4*G4</f>
        <v>435288</v>
      </c>
      <c r="K4" s="11"/>
      <c r="L4" s="12"/>
      <c r="M4" s="12"/>
      <c r="N4" s="6" t="s">
        <v>59</v>
      </c>
    </row>
    <row r="5" spans="1:14" ht="117" customHeight="1" x14ac:dyDescent="0.25">
      <c r="A5" s="7"/>
      <c r="B5" s="8" t="s">
        <v>53</v>
      </c>
      <c r="C5" s="9" t="s">
        <v>19</v>
      </c>
      <c r="D5" s="6" t="s">
        <v>20</v>
      </c>
      <c r="E5" s="6" t="s">
        <v>21</v>
      </c>
      <c r="F5" s="6" t="s">
        <v>22</v>
      </c>
      <c r="G5" s="10">
        <v>12</v>
      </c>
      <c r="H5" s="6" t="s">
        <v>18</v>
      </c>
      <c r="I5" s="24">
        <v>16819</v>
      </c>
      <c r="J5" s="24">
        <f t="shared" ref="J5:J15" si="0">I5*G5</f>
        <v>201828</v>
      </c>
      <c r="K5" s="6" t="s">
        <v>23</v>
      </c>
      <c r="L5" s="12"/>
      <c r="M5" s="12"/>
      <c r="N5" s="6" t="s">
        <v>60</v>
      </c>
    </row>
    <row r="6" spans="1:14" ht="117" customHeight="1" x14ac:dyDescent="0.25">
      <c r="A6" s="7"/>
      <c r="B6" s="8" t="s">
        <v>24</v>
      </c>
      <c r="C6" s="13" t="s">
        <v>25</v>
      </c>
      <c r="D6" s="6" t="s">
        <v>26</v>
      </c>
      <c r="E6" s="6" t="s">
        <v>27</v>
      </c>
      <c r="F6" s="6" t="s">
        <v>28</v>
      </c>
      <c r="G6" s="10">
        <v>3</v>
      </c>
      <c r="H6" s="6" t="s">
        <v>18</v>
      </c>
      <c r="I6" s="24">
        <v>36182</v>
      </c>
      <c r="J6" s="24">
        <f t="shared" si="0"/>
        <v>108546</v>
      </c>
      <c r="K6" s="6" t="s">
        <v>29</v>
      </c>
      <c r="L6" s="12"/>
      <c r="M6" s="6"/>
      <c r="N6" s="6" t="s">
        <v>61</v>
      </c>
    </row>
    <row r="7" spans="1:14" ht="117" customHeight="1" x14ac:dyDescent="0.25">
      <c r="A7" s="7"/>
      <c r="B7" s="8" t="s">
        <v>54</v>
      </c>
      <c r="C7" s="9" t="s">
        <v>30</v>
      </c>
      <c r="D7" s="14" t="s">
        <v>31</v>
      </c>
      <c r="E7" s="14" t="s">
        <v>32</v>
      </c>
      <c r="F7" s="6" t="s">
        <v>33</v>
      </c>
      <c r="G7" s="10">
        <v>9</v>
      </c>
      <c r="H7" s="6" t="s">
        <v>18</v>
      </c>
      <c r="I7" s="24">
        <v>14273</v>
      </c>
      <c r="J7" s="24">
        <f t="shared" si="0"/>
        <v>128457</v>
      </c>
      <c r="K7" s="15"/>
      <c r="L7" s="16"/>
      <c r="M7" s="16"/>
      <c r="N7" s="6" t="s">
        <v>62</v>
      </c>
    </row>
    <row r="8" spans="1:14" ht="117" customHeight="1" x14ac:dyDescent="0.25">
      <c r="A8" s="7"/>
      <c r="B8" s="8" t="s">
        <v>55</v>
      </c>
      <c r="C8" s="9" t="s">
        <v>30</v>
      </c>
      <c r="D8" s="14" t="s">
        <v>31</v>
      </c>
      <c r="E8" s="14" t="s">
        <v>32</v>
      </c>
      <c r="F8" s="6" t="s">
        <v>33</v>
      </c>
      <c r="G8" s="10">
        <v>9</v>
      </c>
      <c r="H8" s="6" t="s">
        <v>18</v>
      </c>
      <c r="I8" s="24">
        <v>14273</v>
      </c>
      <c r="J8" s="24">
        <f t="shared" si="0"/>
        <v>128457</v>
      </c>
      <c r="K8" s="15"/>
      <c r="L8" s="16"/>
      <c r="M8" s="16"/>
      <c r="N8" s="6" t="s">
        <v>62</v>
      </c>
    </row>
    <row r="9" spans="1:14" ht="117" customHeight="1" x14ac:dyDescent="0.25">
      <c r="A9" s="7"/>
      <c r="B9" s="8" t="s">
        <v>34</v>
      </c>
      <c r="C9" s="9" t="s">
        <v>35</v>
      </c>
      <c r="D9" s="14" t="s">
        <v>27</v>
      </c>
      <c r="E9" s="14" t="s">
        <v>22</v>
      </c>
      <c r="F9" s="14" t="s">
        <v>36</v>
      </c>
      <c r="G9" s="10">
        <v>10</v>
      </c>
      <c r="H9" s="6" t="s">
        <v>18</v>
      </c>
      <c r="I9" s="24">
        <v>16879</v>
      </c>
      <c r="J9" s="24">
        <f t="shared" si="0"/>
        <v>168790</v>
      </c>
      <c r="K9" s="6" t="s">
        <v>29</v>
      </c>
      <c r="L9" s="7"/>
      <c r="M9" s="6"/>
      <c r="N9" s="6" t="s">
        <v>63</v>
      </c>
    </row>
    <row r="10" spans="1:14" ht="117" customHeight="1" x14ac:dyDescent="0.25">
      <c r="A10" s="7"/>
      <c r="B10" s="8" t="s">
        <v>37</v>
      </c>
      <c r="C10" s="9" t="s">
        <v>30</v>
      </c>
      <c r="D10" s="14" t="s">
        <v>38</v>
      </c>
      <c r="E10" s="14" t="s">
        <v>31</v>
      </c>
      <c r="F10" s="6" t="s">
        <v>39</v>
      </c>
      <c r="G10" s="10">
        <v>32</v>
      </c>
      <c r="H10" s="6" t="s">
        <v>18</v>
      </c>
      <c r="I10" s="24">
        <v>14182</v>
      </c>
      <c r="J10" s="24">
        <f t="shared" si="0"/>
        <v>453824</v>
      </c>
      <c r="K10" s="15"/>
      <c r="L10" s="16"/>
      <c r="M10" s="6"/>
      <c r="N10" s="23" t="s">
        <v>64</v>
      </c>
    </row>
    <row r="11" spans="1:14" ht="117" customHeight="1" x14ac:dyDescent="0.25">
      <c r="A11" s="7"/>
      <c r="B11" s="8" t="s">
        <v>40</v>
      </c>
      <c r="C11" s="9" t="s">
        <v>30</v>
      </c>
      <c r="D11" s="14" t="s">
        <v>31</v>
      </c>
      <c r="E11" s="14" t="s">
        <v>32</v>
      </c>
      <c r="F11" s="6" t="s">
        <v>33</v>
      </c>
      <c r="G11" s="10">
        <v>8</v>
      </c>
      <c r="H11" s="6" t="s">
        <v>18</v>
      </c>
      <c r="I11" s="24">
        <v>14273</v>
      </c>
      <c r="J11" s="24">
        <f t="shared" si="0"/>
        <v>114184</v>
      </c>
      <c r="K11" s="15"/>
      <c r="L11" s="7"/>
      <c r="M11" s="16"/>
      <c r="N11" s="6" t="s">
        <v>62</v>
      </c>
    </row>
    <row r="12" spans="1:14" ht="117" customHeight="1" x14ac:dyDescent="0.25">
      <c r="A12" s="7"/>
      <c r="B12" s="8" t="s">
        <v>41</v>
      </c>
      <c r="C12" s="9" t="s">
        <v>30</v>
      </c>
      <c r="D12" s="14" t="s">
        <v>31</v>
      </c>
      <c r="E12" s="14" t="s">
        <v>32</v>
      </c>
      <c r="F12" s="6" t="s">
        <v>33</v>
      </c>
      <c r="G12" s="10">
        <v>7</v>
      </c>
      <c r="H12" s="6" t="s">
        <v>18</v>
      </c>
      <c r="I12" s="24">
        <v>12091</v>
      </c>
      <c r="J12" s="24">
        <f t="shared" si="0"/>
        <v>84637</v>
      </c>
      <c r="K12" s="6" t="s">
        <v>42</v>
      </c>
      <c r="L12" s="17"/>
      <c r="M12" s="6"/>
      <c r="N12" s="23" t="s">
        <v>65</v>
      </c>
    </row>
    <row r="13" spans="1:14" ht="117" customHeight="1" x14ac:dyDescent="0.25">
      <c r="A13" s="7"/>
      <c r="B13" s="8" t="s">
        <v>43</v>
      </c>
      <c r="C13" s="9" t="s">
        <v>35</v>
      </c>
      <c r="D13" s="14" t="s">
        <v>20</v>
      </c>
      <c r="E13" s="14" t="s">
        <v>44</v>
      </c>
      <c r="F13" s="14" t="s">
        <v>28</v>
      </c>
      <c r="G13" s="10">
        <v>1</v>
      </c>
      <c r="H13" s="6" t="s">
        <v>18</v>
      </c>
      <c r="I13" s="24">
        <v>0</v>
      </c>
      <c r="J13" s="24">
        <f t="shared" si="0"/>
        <v>0</v>
      </c>
      <c r="K13" s="6" t="s">
        <v>29</v>
      </c>
      <c r="L13" s="18"/>
      <c r="M13" s="6"/>
      <c r="N13" s="23" t="s">
        <v>66</v>
      </c>
    </row>
    <row r="14" spans="1:14" ht="117" customHeight="1" x14ac:dyDescent="0.25">
      <c r="A14" s="7"/>
      <c r="B14" s="8" t="s">
        <v>45</v>
      </c>
      <c r="C14" s="9" t="s">
        <v>30</v>
      </c>
      <c r="D14" s="14" t="s">
        <v>31</v>
      </c>
      <c r="E14" s="14" t="s">
        <v>32</v>
      </c>
      <c r="F14" s="6" t="s">
        <v>33</v>
      </c>
      <c r="G14" s="10">
        <v>8</v>
      </c>
      <c r="H14" s="6" t="s">
        <v>18</v>
      </c>
      <c r="I14" s="24">
        <v>14273</v>
      </c>
      <c r="J14" s="24">
        <f t="shared" si="0"/>
        <v>114184</v>
      </c>
      <c r="K14" s="15"/>
      <c r="L14" s="7"/>
      <c r="M14" s="16"/>
      <c r="N14" s="6" t="s">
        <v>62</v>
      </c>
    </row>
    <row r="15" spans="1:14" ht="117" customHeight="1" x14ac:dyDescent="0.25">
      <c r="A15" s="19"/>
      <c r="B15" s="8" t="s">
        <v>46</v>
      </c>
      <c r="C15" s="9" t="s">
        <v>56</v>
      </c>
      <c r="D15" s="14" t="s">
        <v>28</v>
      </c>
      <c r="E15" s="14" t="s">
        <v>47</v>
      </c>
      <c r="F15" s="14" t="s">
        <v>48</v>
      </c>
      <c r="G15" s="10">
        <v>1</v>
      </c>
      <c r="H15" s="6" t="s">
        <v>18</v>
      </c>
      <c r="I15" s="24">
        <v>0</v>
      </c>
      <c r="J15" s="24">
        <f t="shared" si="0"/>
        <v>0</v>
      </c>
      <c r="K15" s="15"/>
      <c r="L15" s="16"/>
      <c r="M15" s="6"/>
      <c r="N15" s="23" t="s">
        <v>66</v>
      </c>
    </row>
    <row r="16" spans="1:14" ht="14.7" customHeight="1" x14ac:dyDescent="0.25">
      <c r="A16" s="40"/>
      <c r="B16" s="38" t="s">
        <v>67</v>
      </c>
      <c r="C16" s="39"/>
      <c r="D16" s="39"/>
      <c r="E16" s="39"/>
      <c r="F16" s="39"/>
      <c r="G16" s="39"/>
      <c r="H16" s="39"/>
      <c r="I16" s="26"/>
      <c r="J16" s="27">
        <f>SUM(J4:J15)</f>
        <v>1938195</v>
      </c>
      <c r="K16" s="11"/>
      <c r="L16" s="12"/>
      <c r="M16" s="6"/>
      <c r="N16" s="6"/>
    </row>
    <row r="17" spans="1:14" ht="14.7" customHeight="1" x14ac:dyDescent="0.25">
      <c r="A17" s="35"/>
      <c r="B17" s="34" t="s">
        <v>49</v>
      </c>
      <c r="C17" s="35"/>
      <c r="D17" s="35"/>
      <c r="E17" s="35"/>
      <c r="F17" s="35"/>
      <c r="G17" s="35"/>
      <c r="H17" s="35"/>
      <c r="I17" s="12"/>
      <c r="J17" s="24"/>
      <c r="K17" s="11"/>
      <c r="L17" s="12"/>
      <c r="M17" s="6"/>
      <c r="N17" s="6"/>
    </row>
    <row r="18" spans="1:14" ht="14.7" customHeight="1" x14ac:dyDescent="0.25">
      <c r="A18" s="35"/>
      <c r="B18" s="38" t="s">
        <v>50</v>
      </c>
      <c r="C18" s="39"/>
      <c r="D18" s="39"/>
      <c r="E18" s="39"/>
      <c r="F18" s="39"/>
      <c r="G18" s="39"/>
      <c r="H18" s="39"/>
      <c r="I18" s="26"/>
      <c r="J18" s="27">
        <f>J16</f>
        <v>1938195</v>
      </c>
      <c r="K18" s="11"/>
      <c r="L18" s="12"/>
      <c r="M18" s="6"/>
      <c r="N18" s="6"/>
    </row>
    <row r="19" spans="1:14" ht="14.7" customHeight="1" x14ac:dyDescent="0.25">
      <c r="A19" s="35"/>
      <c r="B19" s="34" t="s">
        <v>51</v>
      </c>
      <c r="C19" s="35"/>
      <c r="D19" s="35"/>
      <c r="E19" s="35"/>
      <c r="F19" s="35"/>
      <c r="G19" s="35"/>
      <c r="H19" s="35"/>
      <c r="I19" s="20">
        <v>0.18</v>
      </c>
      <c r="J19" s="24">
        <f>J18*18%</f>
        <v>348875.1</v>
      </c>
      <c r="K19" s="11"/>
      <c r="L19" s="12"/>
      <c r="M19" s="6"/>
      <c r="N19" s="6"/>
    </row>
    <row r="20" spans="1:14" ht="17.55" customHeight="1" x14ac:dyDescent="0.25">
      <c r="A20" s="35"/>
      <c r="B20" s="38" t="s">
        <v>52</v>
      </c>
      <c r="C20" s="39"/>
      <c r="D20" s="39"/>
      <c r="E20" s="39"/>
      <c r="F20" s="39"/>
      <c r="G20" s="39"/>
      <c r="H20" s="39"/>
      <c r="I20" s="11"/>
      <c r="J20" s="25">
        <f>J19+J18</f>
        <v>2287070.1</v>
      </c>
      <c r="K20" s="21"/>
      <c r="L20" s="12"/>
      <c r="M20" s="6"/>
      <c r="N20" s="6"/>
    </row>
    <row r="21" spans="1:14" ht="14.7" customHeight="1" x14ac:dyDescent="0.25">
      <c r="A21" s="36"/>
      <c r="B21" s="37"/>
      <c r="C21" s="37"/>
      <c r="D21" s="37"/>
      <c r="E21" s="37"/>
      <c r="F21" s="37"/>
      <c r="G21" s="37"/>
      <c r="H21" s="37"/>
      <c r="I21" s="37"/>
      <c r="J21" s="3"/>
      <c r="K21" s="3"/>
      <c r="L21" s="4"/>
      <c r="M21" s="5"/>
      <c r="N21" s="5"/>
    </row>
    <row r="22" spans="1:14" ht="12.9" customHeight="1" x14ac:dyDescent="0.25">
      <c r="A22" s="41" t="s">
        <v>68</v>
      </c>
      <c r="B22" s="41"/>
      <c r="C22" s="41"/>
      <c r="D22" s="41"/>
      <c r="E22" s="41"/>
      <c r="F22" s="41"/>
      <c r="G22" s="41"/>
    </row>
    <row r="23" spans="1:14" ht="34.799999999999997" customHeight="1" x14ac:dyDescent="0.25">
      <c r="A23" s="28">
        <v>1</v>
      </c>
      <c r="B23" s="29" t="s">
        <v>69</v>
      </c>
      <c r="C23" s="42" t="s">
        <v>86</v>
      </c>
      <c r="D23" s="42"/>
      <c r="E23" s="42"/>
      <c r="F23" s="42"/>
      <c r="G23" s="42"/>
    </row>
    <row r="24" spans="1:14" ht="34.799999999999997" customHeight="1" x14ac:dyDescent="0.25">
      <c r="A24" s="28">
        <v>2</v>
      </c>
      <c r="B24" s="29" t="s">
        <v>70</v>
      </c>
      <c r="C24" s="42" t="s">
        <v>71</v>
      </c>
      <c r="D24" s="42"/>
      <c r="E24" s="42"/>
      <c r="F24" s="42"/>
      <c r="G24" s="42"/>
    </row>
    <row r="25" spans="1:14" ht="34.799999999999997" customHeight="1" x14ac:dyDescent="0.25">
      <c r="A25" s="28">
        <v>3</v>
      </c>
      <c r="B25" s="29" t="s">
        <v>72</v>
      </c>
      <c r="C25" s="42" t="s">
        <v>73</v>
      </c>
      <c r="D25" s="42"/>
      <c r="E25" s="42"/>
      <c r="F25" s="42"/>
      <c r="G25" s="42"/>
    </row>
    <row r="26" spans="1:14" ht="34.799999999999997" customHeight="1" x14ac:dyDescent="0.25">
      <c r="A26" s="28">
        <v>4</v>
      </c>
      <c r="B26" s="29" t="s">
        <v>74</v>
      </c>
      <c r="C26" s="42" t="s">
        <v>75</v>
      </c>
      <c r="D26" s="42"/>
      <c r="E26" s="42"/>
      <c r="F26" s="42"/>
      <c r="G26" s="42"/>
    </row>
    <row r="27" spans="1:14" ht="34.799999999999997" customHeight="1" x14ac:dyDescent="0.25">
      <c r="A27" s="28">
        <v>5</v>
      </c>
      <c r="B27" s="29" t="s">
        <v>76</v>
      </c>
      <c r="C27" s="42" t="s">
        <v>77</v>
      </c>
      <c r="D27" s="42"/>
      <c r="E27" s="42"/>
      <c r="F27" s="42"/>
      <c r="G27" s="42"/>
    </row>
    <row r="28" spans="1:14" ht="34.799999999999997" customHeight="1" x14ac:dyDescent="0.25">
      <c r="A28" s="28">
        <v>6</v>
      </c>
      <c r="B28" s="29" t="s">
        <v>78</v>
      </c>
      <c r="C28" s="42" t="s">
        <v>79</v>
      </c>
      <c r="D28" s="42"/>
      <c r="E28" s="42"/>
      <c r="F28" s="42"/>
      <c r="G28" s="42"/>
    </row>
    <row r="29" spans="1:14" ht="34.799999999999997" customHeight="1" x14ac:dyDescent="0.25">
      <c r="A29" s="28">
        <v>7</v>
      </c>
      <c r="B29" s="29" t="s">
        <v>80</v>
      </c>
      <c r="C29" s="42" t="s">
        <v>81</v>
      </c>
      <c r="D29" s="42"/>
      <c r="E29" s="42"/>
      <c r="F29" s="42"/>
      <c r="G29" s="42"/>
    </row>
    <row r="30" spans="1:14" ht="34.799999999999997" customHeight="1" x14ac:dyDescent="0.25">
      <c r="A30" s="28">
        <v>8</v>
      </c>
      <c r="B30" s="29" t="s">
        <v>82</v>
      </c>
      <c r="C30" s="42" t="s">
        <v>83</v>
      </c>
      <c r="D30" s="42"/>
      <c r="E30" s="42"/>
      <c r="F30" s="42"/>
      <c r="G30" s="42"/>
    </row>
    <row r="31" spans="1:14" ht="34.799999999999997" customHeight="1" x14ac:dyDescent="0.25">
      <c r="A31" s="28">
        <v>9</v>
      </c>
      <c r="B31" s="29" t="s">
        <v>84</v>
      </c>
      <c r="C31" s="42" t="s">
        <v>85</v>
      </c>
      <c r="D31" s="42"/>
      <c r="E31" s="42"/>
      <c r="F31" s="42"/>
      <c r="G31" s="42"/>
    </row>
  </sheetData>
  <mergeCells count="19">
    <mergeCell ref="C27:G27"/>
    <mergeCell ref="C28:G28"/>
    <mergeCell ref="C29:G29"/>
    <mergeCell ref="C30:G30"/>
    <mergeCell ref="C31:G31"/>
    <mergeCell ref="A22:G22"/>
    <mergeCell ref="C23:G23"/>
    <mergeCell ref="C24:G24"/>
    <mergeCell ref="C25:G25"/>
    <mergeCell ref="C26:G26"/>
    <mergeCell ref="A2:M2"/>
    <mergeCell ref="A1:M1"/>
    <mergeCell ref="B17:H17"/>
    <mergeCell ref="A21:I21"/>
    <mergeCell ref="B20:H20"/>
    <mergeCell ref="A16:A20"/>
    <mergeCell ref="B18:H18"/>
    <mergeCell ref="B19:H19"/>
    <mergeCell ref="B16:H16"/>
  </mergeCells>
  <pageMargins left="6.9444400000000003E-2" right="6.9444400000000003E-2" top="6.9444400000000003E-2" bottom="6.9444400000000003E-2" header="0" footer="0"/>
  <pageSetup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INTERIOR BOQ - LOOSE FURNITURE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Abhishek Kadam</cp:lastModifiedBy>
  <dcterms:modified xsi:type="dcterms:W3CDTF">2024-10-24T10:40:53Z</dcterms:modified>
</cp:coreProperties>
</file>