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72"/>
  </bookViews>
  <sheets>
    <sheet name="HVAC" sheetId="1" r:id="rId1"/>
  </sheets>
  <externalReferences>
    <externalReference r:id="rId2"/>
  </externalReferences>
  <definedNames>
    <definedName name="_xlnm._FilterDatabase" localSheetId="0" hidden="1">HVAC!$A$1:$H$103</definedName>
    <definedName name="aadasd">#REF!</definedName>
    <definedName name="AcctName">#REF!</definedName>
    <definedName name="AcctPrio">#REF!</definedName>
    <definedName name="AcctPrio_Text">#REF!</definedName>
    <definedName name="Anson">#REF!</definedName>
    <definedName name="ansonnova">#REF!</definedName>
    <definedName name="BidClass">#REF!</definedName>
    <definedName name="BidClass_Text">#REF!</definedName>
    <definedName name="BillingFreq">#REF!</definedName>
    <definedName name="BillingTiming">#REF!</definedName>
    <definedName name="BusType">#REF!</definedName>
    <definedName name="BusType_Text">#REF!</definedName>
    <definedName name="cab21.5tp">#REF!</definedName>
    <definedName name="cab21s">#REF!</definedName>
    <definedName name="cab21us">#REF!</definedName>
    <definedName name="cab31s">#REF!</definedName>
    <definedName name="cab31us">#REF!</definedName>
    <definedName name="cab41s">#REF!</definedName>
    <definedName name="cab41us">#REF!</definedName>
    <definedName name="cabf">#REF!</definedName>
    <definedName name="CABLE">#REF!</definedName>
    <definedName name="CALf">#REF!</definedName>
    <definedName name="ChangeBy">#REF!</definedName>
    <definedName name="ChangeDate">#REF!</definedName>
    <definedName name="CompDate">#REF!</definedName>
    <definedName name="conf">#REF!</definedName>
    <definedName name="ContAmt">#REF!</definedName>
    <definedName name="ContWithAcct">#REF!</definedName>
    <definedName name="ContWithName">#REF!</definedName>
    <definedName name="ContWithPrio">#REF!</definedName>
    <definedName name="ContWithPrio_Text">#REF!</definedName>
    <definedName name="CONum">#REF!</definedName>
    <definedName name="CorpClient">#REF!</definedName>
    <definedName name="CorpClient_Text">#REF!</definedName>
    <definedName name="CurrencyRate">#REF!</definedName>
    <definedName name="dsff">#REF!</definedName>
    <definedName name="EngAddress">#REF!</definedName>
    <definedName name="EngCity">#REF!</definedName>
    <definedName name="EngName">#REF!</definedName>
    <definedName name="EngPostal">#REF!</definedName>
    <definedName name="EngPrio">#REF!</definedName>
    <definedName name="EngPrio_Text">#REF!</definedName>
    <definedName name="EngState">#REF!</definedName>
    <definedName name="EstCost">#REF!</definedName>
    <definedName name="eu">#REF!</definedName>
    <definedName name="FiscalIDNum">#REF!</definedName>
    <definedName name="FormTitle">#REF!</definedName>
    <definedName name="GMAmount">#REF!</definedName>
    <definedName name="GMPercent">#REF!</definedName>
    <definedName name="hard">[1]VRF!$D$2</definedName>
    <definedName name="indf">#REF!</definedName>
    <definedName name="InstBillingMethod">#REF!</definedName>
    <definedName name="instf">#REF!</definedName>
    <definedName name="MarketType">#REF!</definedName>
    <definedName name="MarketType_Text">#REF!</definedName>
    <definedName name="noba">#REF!</definedName>
    <definedName name="nobada">#REF!</definedName>
    <definedName name="nova">#REF!</definedName>
    <definedName name="OwnAcctNum">#REF!</definedName>
    <definedName name="po">#REF!</definedName>
    <definedName name="PrimeAddress">#REF!</definedName>
    <definedName name="PrimeCity">#REF!</definedName>
    <definedName name="PrimeName">#REF!</definedName>
    <definedName name="PrimePostal">#REF!</definedName>
    <definedName name="PrimePrio">#REF!</definedName>
    <definedName name="PrimePrio_Text">#REF!</definedName>
    <definedName name="PrimeState">#REF!</definedName>
    <definedName name="_xlnm.Print_Area" localSheetId="0">HVAC!$A$1:$H$104</definedName>
    <definedName name="ProdCode1">#REF!</definedName>
    <definedName name="ProdCode1_Text">#REF!</definedName>
    <definedName name="ProdCode2">#REF!</definedName>
    <definedName name="ProdCode2_Text">#REF!</definedName>
    <definedName name="ProdCode3">#REF!</definedName>
    <definedName name="ProdCode3_Text">#REF!</definedName>
    <definedName name="ProdCode4">#REF!</definedName>
    <definedName name="ProdCode4_Text">#REF!</definedName>
    <definedName name="ProdCode5">#REF!</definedName>
    <definedName name="ProdCode5_Text">#REF!</definedName>
    <definedName name="ProdPct1">#REF!</definedName>
    <definedName name="ProdPct2">#REF!</definedName>
    <definedName name="ProdPct3">#REF!</definedName>
    <definedName name="ProdPct4">#REF!</definedName>
    <definedName name="ProdPct5">#REF!</definedName>
    <definedName name="ProjAddress1">#REF!</definedName>
    <definedName name="ProjAddress2">#REF!</definedName>
    <definedName name="ProjCity">#REF!</definedName>
    <definedName name="ProjCountry">#REF!</definedName>
    <definedName name="ProjCounty">#REF!</definedName>
    <definedName name="ProjName">#REF!</definedName>
    <definedName name="ProjNum">#REF!</definedName>
    <definedName name="ProjPostal">#REF!</definedName>
    <definedName name="ProjState">#REF!</definedName>
    <definedName name="PSABillingMethod">#REF!</definedName>
    <definedName name="SalesMgr">#REF!</definedName>
    <definedName name="saud">#REF!</definedName>
    <definedName name="sauf">#REF!</definedName>
    <definedName name="sauif">#REF!</definedName>
    <definedName name="SelectedLanguage">#REF!</definedName>
    <definedName name="sffad">#REF!</definedName>
    <definedName name="SiteID">#REF!</definedName>
    <definedName name="SiteType">#REF!</definedName>
    <definedName name="SmallProj">#REF!</definedName>
    <definedName name="SmallProj_Text">#REF!</definedName>
    <definedName name="SP1Branch">#REF!</definedName>
    <definedName name="SP1Credit">#REF!</definedName>
    <definedName name="SP1Name">#REF!</definedName>
    <definedName name="SP1Number">#REF!</definedName>
    <definedName name="SP2Branch">#REF!</definedName>
    <definedName name="SP2Credit">#REF!</definedName>
    <definedName name="SP2Name">#REF!</definedName>
    <definedName name="SP2Number">#REF!</definedName>
    <definedName name="SP3Branch">#REF!</definedName>
    <definedName name="SP3Credit">#REF!</definedName>
    <definedName name="SP3Name">#REF!</definedName>
    <definedName name="SP3Number">#REF!</definedName>
    <definedName name="SP4Branch">#REF!</definedName>
    <definedName name="SP4Credit">#REF!</definedName>
    <definedName name="SP4Name">#REF!</definedName>
    <definedName name="SP4Number">#REF!</definedName>
    <definedName name="SP5Branch">#REF!</definedName>
    <definedName name="SP5Credit">#REF!</definedName>
    <definedName name="SP5Name">#REF!</definedName>
    <definedName name="SP5Number">#REF!</definedName>
    <definedName name="SpecClass">#REF!</definedName>
    <definedName name="SpecClass_Text">#REF!</definedName>
    <definedName name="SpecEnv1">#REF!</definedName>
    <definedName name="SpecEnv1_Text">#REF!</definedName>
    <definedName name="SpecEnv2">#REF!</definedName>
    <definedName name="SpecEnv2_Text">#REF!</definedName>
    <definedName name="SrvcCode1">#REF!</definedName>
    <definedName name="SrvcCode1_Text">#REF!</definedName>
    <definedName name="SrvcCode2">#REF!</definedName>
    <definedName name="SrvcCode2_Text">#REF!</definedName>
    <definedName name="SrvcCode3">#REF!</definedName>
    <definedName name="SrvcCode3_Text">#REF!</definedName>
    <definedName name="SrvcCode4">#REF!</definedName>
    <definedName name="SrvcCode4_Text">#REF!</definedName>
    <definedName name="SrvcCode5">#REF!</definedName>
    <definedName name="SrvcCode5_Text">#REF!</definedName>
    <definedName name="StartDate">#REF!</definedName>
    <definedName name="swf">#REF!</definedName>
    <definedName name="system">#REF!</definedName>
    <definedName name="TierCode">#REF!</definedName>
    <definedName name="TierCode_Text">#REF!</definedName>
    <definedName name="vatf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G13" i="1"/>
  <c r="G15" i="1"/>
  <c r="G97" i="1" s="1"/>
  <c r="G17" i="1"/>
  <c r="G19" i="1"/>
  <c r="G23" i="1"/>
  <c r="G24" i="1"/>
  <c r="G26" i="1"/>
  <c r="G38" i="1"/>
  <c r="G39" i="1"/>
  <c r="G40" i="1"/>
  <c r="G45" i="1"/>
  <c r="G46" i="1"/>
  <c r="G48" i="1"/>
  <c r="G50" i="1"/>
  <c r="G56" i="1"/>
  <c r="G58" i="1"/>
  <c r="G61" i="1"/>
  <c r="G64" i="1"/>
  <c r="G75" i="1"/>
  <c r="G78" i="1"/>
  <c r="G85" i="1"/>
  <c r="G88" i="1"/>
  <c r="G92" i="1"/>
  <c r="G95" i="1"/>
  <c r="H95" i="1" l="1"/>
  <c r="H92" i="1"/>
  <c r="H8" i="1" l="1"/>
  <c r="H11" i="1"/>
  <c r="H13" i="1"/>
  <c r="H15" i="1"/>
  <c r="H17" i="1"/>
  <c r="H19" i="1"/>
  <c r="H23" i="1"/>
  <c r="H24" i="1"/>
  <c r="H26" i="1"/>
  <c r="H38" i="1"/>
  <c r="H39" i="1"/>
  <c r="H40" i="1"/>
  <c r="H45" i="1"/>
  <c r="H46" i="1"/>
  <c r="H48" i="1"/>
  <c r="H50" i="1"/>
  <c r="H56" i="1"/>
  <c r="H58" i="1"/>
  <c r="H61" i="1"/>
  <c r="H64" i="1"/>
  <c r="H75" i="1"/>
  <c r="H78" i="1"/>
  <c r="H85" i="1"/>
  <c r="H88" i="1"/>
  <c r="H97" i="1" l="1"/>
  <c r="H100" i="1" l="1"/>
  <c r="H103" i="1" l="1"/>
</calcChain>
</file>

<file path=xl/sharedStrings.xml><?xml version="1.0" encoding="utf-8"?>
<sst xmlns="http://schemas.openxmlformats.org/spreadsheetml/2006/main" count="178" uniqueCount="108">
  <si>
    <t xml:space="preserve">PROJECT: </t>
  </si>
  <si>
    <t>BLUESEA BANQUETS</t>
  </si>
  <si>
    <t>18.06.2024</t>
  </si>
  <si>
    <t xml:space="preserve">ARCHITECT: ABM ARCHITECTS
</t>
  </si>
  <si>
    <t>BOQ FOR HVAC WORKS</t>
  </si>
  <si>
    <t>BILL OF QUANTITIES</t>
  </si>
  <si>
    <t>RATE</t>
  </si>
  <si>
    <t>AMOUNT</t>
  </si>
  <si>
    <t>SR. NO.</t>
  </si>
  <si>
    <t>PARTICULARS</t>
  </si>
  <si>
    <t>UNIT</t>
  </si>
  <si>
    <t>QTY.</t>
  </si>
  <si>
    <t>Supply</t>
  </si>
  <si>
    <t>Installation</t>
  </si>
  <si>
    <t>1</t>
  </si>
  <si>
    <t>SPLIT UNITS - DUCTABLE UNITS &amp; HIWALL UNITS</t>
  </si>
  <si>
    <t>Removal of existing 8.5TR Ductable Indoor Units &amp; storing them in a good condition</t>
  </si>
  <si>
    <t>a</t>
  </si>
  <si>
    <t>8.5TR Ductable Unit</t>
  </si>
  <si>
    <t>Nos</t>
  </si>
  <si>
    <t>Re-Installation of existing 8.5TR Ductable Units. Vaccumizing, pressure testing, gas charging &amp; commissioning of the same</t>
  </si>
  <si>
    <t>Gas Required for commissioning</t>
  </si>
  <si>
    <t>Kgs</t>
  </si>
  <si>
    <t>Indoor Stands for 8.5TR Ductable Unit</t>
  </si>
  <si>
    <t>Epoxy paint, Enamel paint &amp; modification if required for existing outdoor unit stand</t>
  </si>
  <si>
    <t>1.5TR Hiwall Split Unit ( 3 Star )</t>
  </si>
  <si>
    <t>2</t>
  </si>
  <si>
    <t>REFRIGERANT COPPER PIPING FOR DUCTABLE UNITS</t>
  </si>
  <si>
    <r>
      <rPr>
        <sz val="11"/>
        <rFont val="Arial"/>
        <family val="2"/>
      </rPr>
      <t>Supply, installation, testing &amp; commissioning of refrigerant copper piping connected between odu unit &amp; IDU units covered with19 mm thick XLPE insulation.</t>
    </r>
    <r>
      <rPr>
        <b/>
        <sz val="11"/>
        <rFont val="Arial"/>
        <family val="2"/>
      </rPr>
      <t xml:space="preserve">
</t>
    </r>
  </si>
  <si>
    <t xml:space="preserve"> Liquid&amp; Gas Cu Piping with  19mm Al Faced XLPE insulation for Ductable Unit</t>
  </si>
  <si>
    <t>Rmt</t>
  </si>
  <si>
    <t>b</t>
  </si>
  <si>
    <t xml:space="preserve"> Liquid&amp; Gas Cu Piping with  19mm Al Faced XLPE insulation for Hiwall Unit</t>
  </si>
  <si>
    <t>Communication Cable if required. Existing cable will be used.
3 Core x 2.5 Sqm Shielded Copper Cable in PVC Conduits(ODU TO IDU)</t>
  </si>
  <si>
    <t>3</t>
  </si>
  <si>
    <t xml:space="preserve">FAN </t>
  </si>
  <si>
    <t xml:space="preserve">Supply, installation, commissioning &amp; testing of Inline fans (Exhaust &amp; Fresh Air Fan)                                                                                                                                                </t>
  </si>
  <si>
    <r>
      <t xml:space="preserve">Capacity: 400 cfm @ 15 mm WC static pressure- </t>
    </r>
    <r>
      <rPr>
        <b/>
        <sz val="11"/>
        <rFont val="Arial"/>
        <family val="2"/>
      </rPr>
      <t>Fresh Air Fan</t>
    </r>
  </si>
  <si>
    <t>RO</t>
  </si>
  <si>
    <r>
      <t xml:space="preserve">Capacity: 500 cfm @ 15 mm WC static pressure - </t>
    </r>
    <r>
      <rPr>
        <b/>
        <sz val="11"/>
        <rFont val="Arial"/>
        <family val="2"/>
      </rPr>
      <t>Fresh Air Fan</t>
    </r>
  </si>
  <si>
    <t>c</t>
  </si>
  <si>
    <r>
      <t xml:space="preserve">Capacity: 500 cfm @ 15 mm WC static pressure- </t>
    </r>
    <r>
      <rPr>
        <b/>
        <sz val="11"/>
        <rFont val="Arial"/>
        <family val="2"/>
      </rPr>
      <t>Exhaust Air Fan</t>
    </r>
  </si>
  <si>
    <t>d</t>
  </si>
  <si>
    <r>
      <t xml:space="preserve">Capacity: 700 cfm @ 15 mm WC static pressure- </t>
    </r>
    <r>
      <rPr>
        <b/>
        <sz val="11"/>
        <rFont val="Arial"/>
        <family val="2"/>
      </rPr>
      <t>Exhaust Air Fan</t>
    </r>
  </si>
  <si>
    <t xml:space="preserve">CONDENSATE DRAIN PIPING </t>
  </si>
  <si>
    <t>Supply, installation, testing &amp; Commissioning of PVC drain pipe of following sizes with  9mm thick XLPE insulation.</t>
  </si>
  <si>
    <t xml:space="preserve">50mm dia With 9mm XLP insulation  </t>
  </si>
  <si>
    <t xml:space="preserve">40mm dia With 9mm XLP insulation  </t>
  </si>
  <si>
    <t xml:space="preserve">32mm dia With 9mm XLP insulation  </t>
  </si>
  <si>
    <t xml:space="preserve">25mm dia With 9mm XLP insulation  </t>
  </si>
  <si>
    <t>DUCTWORK &amp; ACCESSORIES</t>
  </si>
  <si>
    <t>Rectangular Ducting</t>
  </si>
  <si>
    <t>24G -Ducting Factory  Fabricated as per IS standards with angle Iron Flanges. (Supply and Installation of GI sheet metal duct, heavy duty GI angle / rod / wire supports,  adjustable volume control Splitter dampers, guide vanes with necessary flexible connections, etc.)                                    </t>
  </si>
  <si>
    <t>Sq.m</t>
  </si>
  <si>
    <t xml:space="preserve">22G - Ducting Factory Fabricated as per IS standards with angle Iron Flanges. (Supply and Installation of GI sheet metal duct, heavy duty GI angle / rod / wire  supports,  adjustable volume control Splitter dampers, guide vanes with necessary flexible connections, etc.)                                             </t>
  </si>
  <si>
    <t xml:space="preserve">Supply, Installation, testing &amp; commissioning of factory built Manual Volume Control Dampers </t>
  </si>
  <si>
    <t xml:space="preserve">Supply, Installation, testing &amp; commissioning of factory built Collar Volume Control Dampers </t>
  </si>
  <si>
    <t xml:space="preserve">Supply, Installation, testing &amp; commissioning of factory built  Fire Control Dampers </t>
  </si>
  <si>
    <t>Fusible Link for Fire Control Dampers</t>
  </si>
  <si>
    <t xml:space="preserve">Supply, Installation, testing &amp; commissioning of factory built AL Birdscreen with louvers </t>
  </si>
  <si>
    <t>Insulated Plenum boxes 200 x 300 x 650</t>
  </si>
  <si>
    <t>5.8</t>
  </si>
  <si>
    <t>SITC and balancing of grills and deffusers</t>
  </si>
  <si>
    <t>5.8.1</t>
  </si>
  <si>
    <t>3 slot grills for supply air with hit and miss dampers complete with air patern controller.</t>
  </si>
  <si>
    <t>RM</t>
  </si>
  <si>
    <t>5.8.2</t>
  </si>
  <si>
    <t>3 slot grills for return air without dampers complete with air patern controller.</t>
  </si>
  <si>
    <t>5.8.3</t>
  </si>
  <si>
    <t>Linear Air Grilles with Al. VCD - Linear Fixed Bar Grilles, Horizontal Fixed with removable cores, core styles 1/2/3 way with opposed Blade aluminium Bars, Normal Blade (5 mm nominal thickness) Grille height 16 mm, blade pitch 12.5 mm. 
150mm wide linear grilles without dampers</t>
  </si>
  <si>
    <t>5.8.4</t>
  </si>
  <si>
    <t>Linear Air Grilles without VCD - Linear Fixed Bar Grilles for Return Air
150mm wide linear grilles without dampers</t>
  </si>
  <si>
    <t>DIFFUSER</t>
  </si>
  <si>
    <t>Supply Air Diffusers with Al. VCD - Multicone Ceiling  Rectangular Diffusers with removable cores, core styles 1/2/3 way with opposed Blade aluminium extruded construction VCD Black Anodized</t>
  </si>
  <si>
    <t>Return Air Diffusers without Al. VCD - Multicone Ceiling  Rectangular Diffusers with removable cores, core styles 1/2/3 way with opposed Blade aluminium extruded construction.</t>
  </si>
  <si>
    <t>5.9</t>
  </si>
  <si>
    <t>Supply and installation of return air Disc valve (TOILET EXHAUST &amp; FRESH AIR)</t>
  </si>
  <si>
    <t>150dia</t>
  </si>
  <si>
    <t>5.10</t>
  </si>
  <si>
    <t>Supply Installation testing and comissioning of insulated flexible duct of given sizes. Make Twiga or equal</t>
  </si>
  <si>
    <t>Dia 200</t>
  </si>
  <si>
    <t>5.11</t>
  </si>
  <si>
    <t>GI Rings for Flexible Connections</t>
  </si>
  <si>
    <t>200 Dia</t>
  </si>
  <si>
    <t>300 Dia</t>
  </si>
  <si>
    <t>5.12</t>
  </si>
  <si>
    <t>Return air Z Piece ( 300 x 300 x 900 ) with Insulation</t>
  </si>
  <si>
    <t>INSULATIONS-HVAC</t>
  </si>
  <si>
    <t>Thermal duct insulation :</t>
  </si>
  <si>
    <t>13mm thick Al.Faced XLPE insulation  ('Aerofoam' or approved equivalent)</t>
  </si>
  <si>
    <t>6.2</t>
  </si>
  <si>
    <t>Duct Accoustic Insulation</t>
  </si>
  <si>
    <t>Acoustic insulation of Ducts - Physically crosslinked Open cell polyolefin foam with factory applied reinforced aluminium foil having density of 25kg/m3 and meeting   the Class 0 requirements of Fire safety as per BS 476 Part 6 &amp; 7.The material shall be antifungal in nature and tested to ASTM G21 standard  The NRC of 15mm thick material would be 0.4 when  tested as per ISO 354 standard. 25mm  ( Self Adhesive Only )
Approved Makes - Aerofoam / Thermobreak or equal</t>
  </si>
  <si>
    <t>6.3</t>
  </si>
  <si>
    <t>Under deck Insulastion</t>
  </si>
  <si>
    <t>Insulation material shall be Closed Cell Elastomeric Armaflex Nitrile Rubber, Density of Material shall be between 45 + 5 kg/m3, Thermal conductivity of elastomeric nitrile rubber shall not exceed 0.035 W/mK at mean temperature of 0C,•	The insulation shall have fire performance such that it passes Class 1 as per BS476 Part 7 for surface spread of flame and also pass Fire Propagation requirement as per BS476 Part 6 to meet the Class ‘O’ Fire category, Material should be FM (Factory Mutual), USA approved,	Moisture Diffusion Resistance Factor ‘µ’ value should be minimum 7000For Concrete Slab: 25 mm thick sheet is used &amp; For Corrugated or metal ceiling: 32 mm thick sheet</t>
  </si>
  <si>
    <t>Sq.m.</t>
  </si>
  <si>
    <t>Scaffolding for Ducting work at Double height area.</t>
  </si>
  <si>
    <t>Lot</t>
  </si>
  <si>
    <t>Sub Total</t>
  </si>
  <si>
    <t>Total</t>
  </si>
  <si>
    <t>Taxes Extra as applicable</t>
  </si>
  <si>
    <t>Quoted for 25mm thick sheet - nitrile rubber insulation</t>
  </si>
  <si>
    <t>Quoted for 15mm thick sheet - nitrile rubber insulation</t>
  </si>
  <si>
    <t>Thermobreak Insulation 25mm thick sheet</t>
  </si>
  <si>
    <t>Quoted for 32mm thick sheet - nitrile rubber insulation</t>
  </si>
  <si>
    <t>Rate Only</t>
  </si>
  <si>
    <t>GST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</si>
</sst>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0.0"/>
    <numFmt numFmtId="167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 Light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</cellStyleXfs>
  <cellXfs count="164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6" xfId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165" fontId="6" fillId="3" borderId="13" xfId="2" applyNumberFormat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49" fontId="7" fillId="4" borderId="12" xfId="1" applyNumberFormat="1" applyFont="1" applyFill="1" applyBorder="1" applyAlignment="1">
      <alignment horizontal="center" vertical="center"/>
    </xf>
    <xf numFmtId="49" fontId="7" fillId="4" borderId="13" xfId="1" applyNumberFormat="1" applyFont="1" applyFill="1" applyBorder="1" applyAlignment="1">
      <alignment horizontal="left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left" vertical="center"/>
    </xf>
    <xf numFmtId="165" fontId="6" fillId="4" borderId="13" xfId="1" applyNumberFormat="1" applyFont="1" applyFill="1" applyBorder="1" applyAlignment="1">
      <alignment horizontal="center" vertical="center"/>
    </xf>
    <xf numFmtId="165" fontId="6" fillId="4" borderId="13" xfId="2" applyNumberFormat="1" applyFont="1" applyFill="1" applyBorder="1" applyAlignment="1">
      <alignment horizontal="left" vertical="center"/>
    </xf>
    <xf numFmtId="165" fontId="6" fillId="4" borderId="16" xfId="2" applyNumberFormat="1" applyFont="1" applyFill="1" applyBorder="1" applyAlignment="1">
      <alignment horizontal="left" vertical="center"/>
    </xf>
    <xf numFmtId="0" fontId="8" fillId="3" borderId="17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left" vertical="center"/>
    </xf>
    <xf numFmtId="165" fontId="8" fillId="3" borderId="13" xfId="1" applyNumberFormat="1" applyFont="1" applyFill="1" applyBorder="1" applyAlignment="1">
      <alignment horizontal="center" vertical="center"/>
    </xf>
    <xf numFmtId="165" fontId="8" fillId="3" borderId="11" xfId="2" applyNumberFormat="1" applyFont="1" applyFill="1" applyBorder="1" applyAlignment="1">
      <alignment horizontal="left" vertical="center"/>
    </xf>
    <xf numFmtId="165" fontId="8" fillId="3" borderId="16" xfId="2" applyNumberFormat="1" applyFont="1" applyFill="1" applyBorder="1" applyAlignment="1">
      <alignment horizontal="left" vertical="center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vertical="center" wrapText="1"/>
    </xf>
    <xf numFmtId="165" fontId="8" fillId="3" borderId="13" xfId="2" applyNumberFormat="1" applyFont="1" applyFill="1" applyBorder="1" applyAlignment="1">
      <alignment horizontal="center" vertical="center" wrapText="1"/>
    </xf>
    <xf numFmtId="165" fontId="8" fillId="3" borderId="10" xfId="2" applyNumberFormat="1" applyFont="1" applyFill="1" applyBorder="1" applyAlignment="1">
      <alignment horizontal="center" vertical="center" wrapText="1"/>
    </xf>
    <xf numFmtId="165" fontId="8" fillId="3" borderId="15" xfId="2" applyNumberFormat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vertical="center" wrapText="1"/>
    </xf>
    <xf numFmtId="0" fontId="6" fillId="3" borderId="13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165" fontId="6" fillId="3" borderId="15" xfId="2" applyNumberFormat="1" applyFont="1" applyFill="1" applyBorder="1" applyAlignment="1">
      <alignment horizontal="center" vertical="center" wrapText="1"/>
    </xf>
    <xf numFmtId="165" fontId="6" fillId="3" borderId="10" xfId="2" applyNumberFormat="1" applyFont="1" applyFill="1" applyBorder="1" applyAlignment="1">
      <alignment horizontal="center" vertical="center" wrapText="1"/>
    </xf>
    <xf numFmtId="165" fontId="6" fillId="3" borderId="16" xfId="2" applyNumberFormat="1" applyFont="1" applyFill="1" applyBorder="1" applyAlignment="1">
      <alignment horizontal="center" vertical="center" wrapText="1"/>
    </xf>
    <xf numFmtId="49" fontId="7" fillId="5" borderId="12" xfId="1" applyNumberFormat="1" applyFont="1" applyFill="1" applyBorder="1" applyAlignment="1">
      <alignment horizontal="center" vertical="center"/>
    </xf>
    <xf numFmtId="1" fontId="4" fillId="5" borderId="13" xfId="1" applyNumberFormat="1" applyFont="1" applyFill="1" applyBorder="1" applyAlignment="1">
      <alignment horizontal="left" vertical="center" wrapText="1"/>
    </xf>
    <xf numFmtId="0" fontId="3" fillId="5" borderId="13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left" vertical="top" wrapText="1"/>
    </xf>
    <xf numFmtId="0" fontId="3" fillId="0" borderId="13" xfId="1" applyFont="1" applyBorder="1" applyAlignment="1">
      <alignment horizontal="center" vertical="center"/>
    </xf>
    <xf numFmtId="165" fontId="6" fillId="3" borderId="13" xfId="2" applyNumberFormat="1" applyFont="1" applyFill="1" applyBorder="1" applyAlignment="1">
      <alignment vertical="center" wrapText="1"/>
    </xf>
    <xf numFmtId="165" fontId="6" fillId="3" borderId="16" xfId="2" applyNumberFormat="1" applyFont="1" applyFill="1" applyBorder="1" applyAlignment="1">
      <alignment vertical="center" wrapText="1"/>
    </xf>
    <xf numFmtId="1" fontId="3" fillId="3" borderId="13" xfId="1" applyNumberFormat="1" applyFont="1" applyFill="1" applyBorder="1" applyAlignment="1">
      <alignment horizontal="left" vertical="center" wrapText="1"/>
    </xf>
    <xf numFmtId="0" fontId="3" fillId="3" borderId="16" xfId="1" applyFont="1" applyFill="1" applyBorder="1" applyAlignment="1">
      <alignment horizontal="center" vertical="center"/>
    </xf>
    <xf numFmtId="166" fontId="3" fillId="0" borderId="12" xfId="1" applyNumberFormat="1" applyFont="1" applyBorder="1" applyAlignment="1">
      <alignment horizontal="center" vertical="center" wrapText="1"/>
    </xf>
    <xf numFmtId="1" fontId="3" fillId="0" borderId="7" xfId="1" applyNumberFormat="1" applyFont="1" applyBorder="1" applyAlignment="1">
      <alignment horizontal="left" vertical="center" wrapText="1"/>
    </xf>
    <xf numFmtId="0" fontId="3" fillId="3" borderId="12" xfId="1" applyFont="1" applyFill="1" applyBorder="1" applyAlignment="1">
      <alignment vertical="center" wrapText="1"/>
    </xf>
    <xf numFmtId="0" fontId="3" fillId="0" borderId="13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49" fontId="4" fillId="6" borderId="12" xfId="1" applyNumberFormat="1" applyFont="1" applyFill="1" applyBorder="1" applyAlignment="1">
      <alignment horizontal="center" vertical="center"/>
    </xf>
    <xf numFmtId="0" fontId="4" fillId="6" borderId="13" xfId="1" applyFont="1" applyFill="1" applyBorder="1" applyAlignment="1">
      <alignment vertical="center" wrapText="1"/>
    </xf>
    <xf numFmtId="0" fontId="3" fillId="6" borderId="13" xfId="1" applyFont="1" applyFill="1" applyBorder="1" applyAlignment="1">
      <alignment horizontal="center" vertical="center"/>
    </xf>
    <xf numFmtId="165" fontId="3" fillId="6" borderId="13" xfId="2" applyNumberFormat="1" applyFont="1" applyFill="1" applyBorder="1" applyAlignment="1">
      <alignment horizontal="center" vertical="center" wrapText="1"/>
    </xf>
    <xf numFmtId="165" fontId="3" fillId="6" borderId="16" xfId="2" applyNumberFormat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164" fontId="3" fillId="0" borderId="13" xfId="2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166" fontId="4" fillId="7" borderId="12" xfId="1" applyNumberFormat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vertical="center" wrapText="1"/>
    </xf>
    <xf numFmtId="0" fontId="3" fillId="7" borderId="13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 vertical="center"/>
    </xf>
    <xf numFmtId="167" fontId="3" fillId="3" borderId="18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vertical="center" wrapText="1"/>
    </xf>
    <xf numFmtId="167" fontId="3" fillId="3" borderId="12" xfId="2" applyNumberFormat="1" applyFont="1" applyFill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center" vertical="center"/>
    </xf>
    <xf numFmtId="166" fontId="4" fillId="8" borderId="12" xfId="1" applyNumberFormat="1" applyFont="1" applyFill="1" applyBorder="1" applyAlignment="1">
      <alignment horizontal="center" vertical="center" wrapText="1"/>
    </xf>
    <xf numFmtId="49" fontId="4" fillId="8" borderId="13" xfId="1" applyNumberFormat="1" applyFont="1" applyFill="1" applyBorder="1" applyAlignment="1">
      <alignment horizontal="left" vertical="center"/>
    </xf>
    <xf numFmtId="0" fontId="3" fillId="8" borderId="13" xfId="1" applyFont="1" applyFill="1" applyBorder="1" applyAlignment="1">
      <alignment horizontal="center" vertical="center"/>
    </xf>
    <xf numFmtId="0" fontId="3" fillId="8" borderId="16" xfId="1" applyFont="1" applyFill="1" applyBorder="1" applyAlignment="1">
      <alignment horizontal="center" vertical="center"/>
    </xf>
    <xf numFmtId="166" fontId="3" fillId="0" borderId="18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13" xfId="3" applyFont="1" applyBorder="1" applyAlignment="1">
      <alignment horizontal="left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6" xfId="4" applyFont="1" applyFill="1" applyBorder="1" applyAlignment="1" applyProtection="1">
      <alignment horizontal="center" vertical="center"/>
    </xf>
    <xf numFmtId="0" fontId="3" fillId="0" borderId="21" xfId="1" applyFont="1" applyBorder="1" applyAlignment="1">
      <alignment vertical="center" wrapText="1"/>
    </xf>
    <xf numFmtId="165" fontId="11" fillId="0" borderId="13" xfId="2" applyNumberFormat="1" applyFont="1" applyFill="1" applyBorder="1" applyAlignment="1">
      <alignment horizontal="center" vertical="center" wrapText="1"/>
    </xf>
    <xf numFmtId="164" fontId="11" fillId="0" borderId="16" xfId="2" applyFont="1" applyFill="1" applyBorder="1" applyAlignment="1">
      <alignment horizontal="center" vertical="center" wrapText="1"/>
    </xf>
    <xf numFmtId="165" fontId="11" fillId="0" borderId="6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49" fontId="3" fillId="0" borderId="19" xfId="1" applyNumberFormat="1" applyFont="1" applyBorder="1" applyAlignment="1">
      <alignment horizontal="center" vertical="center" wrapText="1"/>
    </xf>
    <xf numFmtId="0" fontId="3" fillId="3" borderId="9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1" xfId="1" applyFont="1" applyFill="1" applyBorder="1" applyAlignment="1">
      <alignment vertical="center" wrapText="1"/>
    </xf>
    <xf numFmtId="49" fontId="3" fillId="0" borderId="22" xfId="1" applyNumberFormat="1" applyFont="1" applyBorder="1" applyAlignment="1">
      <alignment horizontal="center" vertical="center" wrapText="1"/>
    </xf>
    <xf numFmtId="0" fontId="3" fillId="3" borderId="9" xfId="1" applyFont="1" applyFill="1" applyBorder="1" applyAlignment="1">
      <alignment vertical="center"/>
    </xf>
    <xf numFmtId="0" fontId="3" fillId="3" borderId="13" xfId="3" applyFont="1" applyFill="1" applyBorder="1" applyAlignment="1">
      <alignment horizontal="left" vertical="center" wrapText="1"/>
    </xf>
    <xf numFmtId="0" fontId="3" fillId="3" borderId="9" xfId="3" applyFont="1" applyFill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/>
    </xf>
    <xf numFmtId="165" fontId="6" fillId="3" borderId="23" xfId="2" applyNumberFormat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vertical="center"/>
    </xf>
    <xf numFmtId="165" fontId="8" fillId="0" borderId="23" xfId="2" applyNumberFormat="1" applyFont="1" applyFill="1" applyBorder="1" applyAlignment="1">
      <alignment vertical="center"/>
    </xf>
    <xf numFmtId="165" fontId="3" fillId="0" borderId="23" xfId="2" applyNumberFormat="1" applyFont="1" applyFill="1" applyBorder="1" applyAlignment="1">
      <alignment vertical="center"/>
    </xf>
    <xf numFmtId="165" fontId="3" fillId="0" borderId="15" xfId="2" applyNumberFormat="1" applyFont="1" applyFill="1" applyBorder="1" applyAlignment="1">
      <alignment vertical="center"/>
    </xf>
    <xf numFmtId="165" fontId="3" fillId="0" borderId="13" xfId="2" applyNumberFormat="1" applyFont="1" applyFill="1" applyBorder="1" applyAlignment="1">
      <alignment vertical="center"/>
    </xf>
    <xf numFmtId="165" fontId="3" fillId="0" borderId="16" xfId="2" applyNumberFormat="1" applyFont="1" applyFill="1" applyBorder="1" applyAlignment="1">
      <alignment vertical="center"/>
    </xf>
    <xf numFmtId="49" fontId="3" fillId="0" borderId="22" xfId="1" applyNumberFormat="1" applyFont="1" applyBorder="1" applyAlignment="1">
      <alignment horizontal="center" vertical="center"/>
    </xf>
    <xf numFmtId="165" fontId="3" fillId="3" borderId="13" xfId="2" applyNumberFormat="1" applyFont="1" applyFill="1" applyBorder="1" applyAlignment="1">
      <alignment horizontal="center" vertical="center" wrapText="1"/>
    </xf>
    <xf numFmtId="165" fontId="8" fillId="3" borderId="16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9" fontId="4" fillId="7" borderId="13" xfId="1" applyNumberFormat="1" applyFont="1" applyFill="1" applyBorder="1" applyAlignment="1">
      <alignment horizontal="left" vertical="center"/>
    </xf>
    <xf numFmtId="1" fontId="3" fillId="7" borderId="13" xfId="1" applyNumberFormat="1" applyFont="1" applyFill="1" applyBorder="1" applyAlignment="1">
      <alignment horizontal="center" vertical="center"/>
    </xf>
    <xf numFmtId="3" fontId="3" fillId="7" borderId="13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justify" vertical="center" wrapText="1"/>
    </xf>
    <xf numFmtId="3" fontId="3" fillId="0" borderId="13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vertical="center"/>
    </xf>
    <xf numFmtId="49" fontId="3" fillId="0" borderId="18" xfId="1" applyNumberFormat="1" applyFont="1" applyBorder="1" applyAlignment="1">
      <alignment horizontal="center" vertical="center"/>
    </xf>
    <xf numFmtId="0" fontId="4" fillId="0" borderId="23" xfId="1" applyFont="1" applyBorder="1" applyAlignment="1">
      <alignment vertical="center" wrapText="1"/>
    </xf>
    <xf numFmtId="0" fontId="3" fillId="0" borderId="13" xfId="1" applyFont="1" applyBorder="1" applyAlignment="1">
      <alignment horizontal="left" vertical="center" wrapText="1"/>
    </xf>
    <xf numFmtId="166" fontId="4" fillId="0" borderId="12" xfId="1" applyNumberFormat="1" applyFont="1" applyBorder="1" applyAlignment="1">
      <alignment horizontal="center" vertical="center"/>
    </xf>
    <xf numFmtId="165" fontId="4" fillId="0" borderId="13" xfId="2" applyNumberFormat="1" applyFont="1" applyFill="1" applyBorder="1" applyAlignment="1">
      <alignment horizontal="center" vertical="center"/>
    </xf>
    <xf numFmtId="165" fontId="4" fillId="0" borderId="16" xfId="2" applyNumberFormat="1" applyFont="1" applyFill="1" applyBorder="1" applyAlignment="1">
      <alignment horizontal="center" vertical="center"/>
    </xf>
    <xf numFmtId="165" fontId="3" fillId="0" borderId="13" xfId="1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165" fontId="4" fillId="9" borderId="16" xfId="1" applyNumberFormat="1" applyFont="1" applyFill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center" wrapText="1"/>
    </xf>
    <xf numFmtId="49" fontId="3" fillId="0" borderId="22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6" fillId="0" borderId="16" xfId="2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3" fillId="0" borderId="19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165" fontId="6" fillId="0" borderId="13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165" fontId="4" fillId="0" borderId="0" xfId="12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top" wrapText="1"/>
    </xf>
    <xf numFmtId="49" fontId="2" fillId="2" borderId="6" xfId="1" applyNumberFormat="1" applyFont="1" applyFill="1" applyBorder="1" applyAlignment="1">
      <alignment horizontal="center" vertical="top" wrapText="1"/>
    </xf>
    <xf numFmtId="49" fontId="5" fillId="2" borderId="13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</cellXfs>
  <cellStyles count="13">
    <cellStyle name="Comma" xfId="12" builtinId="3"/>
    <cellStyle name="Comma 3" xfId="2"/>
    <cellStyle name="Comma 8" xfId="5"/>
    <cellStyle name="Hyperlink 2" xfId="4"/>
    <cellStyle name="Hyperlink 3" xfId="7"/>
    <cellStyle name="Normal" xfId="0" builtinId="0"/>
    <cellStyle name="Normal 2 2 2" xfId="9"/>
    <cellStyle name="Normal 2 2 2 2" xfId="11"/>
    <cellStyle name="Normal 3" xfId="6"/>
    <cellStyle name="Normal 5" xfId="1"/>
    <cellStyle name="Normal 8" xfId="8"/>
    <cellStyle name="Percent 2" xfId="10"/>
    <cellStyle name="Style 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Vaibhav/latest%20Price%20list/Copper/Copper%20Tubes%20Detais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F"/>
      <sheetName val="Ductable"/>
    </sheetNames>
    <sheetDataSet>
      <sheetData sheetId="0">
        <row r="2">
          <cell r="D2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view="pageBreakPreview" topLeftCell="A31" zoomScale="90" zoomScaleNormal="100" zoomScaleSheetLayoutView="90" workbookViewId="0">
      <selection activeCell="B94" sqref="B94"/>
    </sheetView>
  </sheetViews>
  <sheetFormatPr defaultColWidth="8.28515625" defaultRowHeight="14.25" x14ac:dyDescent="0.25"/>
  <cols>
    <col min="1" max="1" width="11.5703125" style="138" bestFit="1" customWidth="1"/>
    <col min="2" max="2" width="60.5703125" style="3" customWidth="1"/>
    <col min="3" max="3" width="9.140625" style="139" customWidth="1"/>
    <col min="4" max="4" width="9.7109375" style="139" customWidth="1"/>
    <col min="5" max="5" width="12.28515625" style="139" customWidth="1"/>
    <col min="6" max="6" width="13.5703125" style="139" customWidth="1"/>
    <col min="7" max="7" width="13.7109375" style="139" customWidth="1"/>
    <col min="8" max="8" width="14.5703125" style="139" customWidth="1"/>
    <col min="9" max="240" width="8.28515625" style="3"/>
    <col min="241" max="241" width="60.5703125" style="3" customWidth="1"/>
    <col min="242" max="242" width="5.42578125" style="3" bestFit="1" customWidth="1"/>
    <col min="243" max="244" width="9.7109375" style="3" customWidth="1"/>
    <col min="245" max="245" width="12.140625" style="3" customWidth="1"/>
    <col min="246" max="246" width="12.5703125" style="3" customWidth="1"/>
    <col min="247" max="247" width="14.5703125" style="3" customWidth="1"/>
    <col min="248" max="248" width="12.42578125" style="3" customWidth="1"/>
    <col min="249" max="496" width="8.28515625" style="3"/>
    <col min="497" max="497" width="60.5703125" style="3" customWidth="1"/>
    <col min="498" max="498" width="5.42578125" style="3" bestFit="1" customWidth="1"/>
    <col min="499" max="500" width="9.7109375" style="3" customWidth="1"/>
    <col min="501" max="501" width="12.140625" style="3" customWidth="1"/>
    <col min="502" max="502" width="12.5703125" style="3" customWidth="1"/>
    <col min="503" max="503" width="14.5703125" style="3" customWidth="1"/>
    <col min="504" max="504" width="12.42578125" style="3" customWidth="1"/>
    <col min="505" max="752" width="8.28515625" style="3"/>
    <col min="753" max="753" width="60.5703125" style="3" customWidth="1"/>
    <col min="754" max="754" width="5.42578125" style="3" bestFit="1" customWidth="1"/>
    <col min="755" max="756" width="9.7109375" style="3" customWidth="1"/>
    <col min="757" max="757" width="12.140625" style="3" customWidth="1"/>
    <col min="758" max="758" width="12.5703125" style="3" customWidth="1"/>
    <col min="759" max="759" width="14.5703125" style="3" customWidth="1"/>
    <col min="760" max="760" width="12.42578125" style="3" customWidth="1"/>
    <col min="761" max="1008" width="8.28515625" style="3"/>
    <col min="1009" max="1009" width="60.5703125" style="3" customWidth="1"/>
    <col min="1010" max="1010" width="5.42578125" style="3" bestFit="1" customWidth="1"/>
    <col min="1011" max="1012" width="9.7109375" style="3" customWidth="1"/>
    <col min="1013" max="1013" width="12.140625" style="3" customWidth="1"/>
    <col min="1014" max="1014" width="12.5703125" style="3" customWidth="1"/>
    <col min="1015" max="1015" width="14.5703125" style="3" customWidth="1"/>
    <col min="1016" max="1016" width="12.42578125" style="3" customWidth="1"/>
    <col min="1017" max="1264" width="8.28515625" style="3"/>
    <col min="1265" max="1265" width="60.5703125" style="3" customWidth="1"/>
    <col min="1266" max="1266" width="5.42578125" style="3" bestFit="1" customWidth="1"/>
    <col min="1267" max="1268" width="9.7109375" style="3" customWidth="1"/>
    <col min="1269" max="1269" width="12.140625" style="3" customWidth="1"/>
    <col min="1270" max="1270" width="12.5703125" style="3" customWidth="1"/>
    <col min="1271" max="1271" width="14.5703125" style="3" customWidth="1"/>
    <col min="1272" max="1272" width="12.42578125" style="3" customWidth="1"/>
    <col min="1273" max="1520" width="8.28515625" style="3"/>
    <col min="1521" max="1521" width="60.5703125" style="3" customWidth="1"/>
    <col min="1522" max="1522" width="5.42578125" style="3" bestFit="1" customWidth="1"/>
    <col min="1523" max="1524" width="9.7109375" style="3" customWidth="1"/>
    <col min="1525" max="1525" width="12.140625" style="3" customWidth="1"/>
    <col min="1526" max="1526" width="12.5703125" style="3" customWidth="1"/>
    <col min="1527" max="1527" width="14.5703125" style="3" customWidth="1"/>
    <col min="1528" max="1528" width="12.42578125" style="3" customWidth="1"/>
    <col min="1529" max="1776" width="8.28515625" style="3"/>
    <col min="1777" max="1777" width="60.5703125" style="3" customWidth="1"/>
    <col min="1778" max="1778" width="5.42578125" style="3" bestFit="1" customWidth="1"/>
    <col min="1779" max="1780" width="9.7109375" style="3" customWidth="1"/>
    <col min="1781" max="1781" width="12.140625" style="3" customWidth="1"/>
    <col min="1782" max="1782" width="12.5703125" style="3" customWidth="1"/>
    <col min="1783" max="1783" width="14.5703125" style="3" customWidth="1"/>
    <col min="1784" max="1784" width="12.42578125" style="3" customWidth="1"/>
    <col min="1785" max="2032" width="8.28515625" style="3"/>
    <col min="2033" max="2033" width="60.5703125" style="3" customWidth="1"/>
    <col min="2034" max="2034" width="5.42578125" style="3" bestFit="1" customWidth="1"/>
    <col min="2035" max="2036" width="9.7109375" style="3" customWidth="1"/>
    <col min="2037" max="2037" width="12.140625" style="3" customWidth="1"/>
    <col min="2038" max="2038" width="12.5703125" style="3" customWidth="1"/>
    <col min="2039" max="2039" width="14.5703125" style="3" customWidth="1"/>
    <col min="2040" max="2040" width="12.42578125" style="3" customWidth="1"/>
    <col min="2041" max="2288" width="8.28515625" style="3"/>
    <col min="2289" max="2289" width="60.5703125" style="3" customWidth="1"/>
    <col min="2290" max="2290" width="5.42578125" style="3" bestFit="1" customWidth="1"/>
    <col min="2291" max="2292" width="9.7109375" style="3" customWidth="1"/>
    <col min="2293" max="2293" width="12.140625" style="3" customWidth="1"/>
    <col min="2294" max="2294" width="12.5703125" style="3" customWidth="1"/>
    <col min="2295" max="2295" width="14.5703125" style="3" customWidth="1"/>
    <col min="2296" max="2296" width="12.42578125" style="3" customWidth="1"/>
    <col min="2297" max="2544" width="8.28515625" style="3"/>
    <col min="2545" max="2545" width="60.5703125" style="3" customWidth="1"/>
    <col min="2546" max="2546" width="5.42578125" style="3" bestFit="1" customWidth="1"/>
    <col min="2547" max="2548" width="9.7109375" style="3" customWidth="1"/>
    <col min="2549" max="2549" width="12.140625" style="3" customWidth="1"/>
    <col min="2550" max="2550" width="12.5703125" style="3" customWidth="1"/>
    <col min="2551" max="2551" width="14.5703125" style="3" customWidth="1"/>
    <col min="2552" max="2552" width="12.42578125" style="3" customWidth="1"/>
    <col min="2553" max="2800" width="8.28515625" style="3"/>
    <col min="2801" max="2801" width="60.5703125" style="3" customWidth="1"/>
    <col min="2802" max="2802" width="5.42578125" style="3" bestFit="1" customWidth="1"/>
    <col min="2803" max="2804" width="9.7109375" style="3" customWidth="1"/>
    <col min="2805" max="2805" width="12.140625" style="3" customWidth="1"/>
    <col min="2806" max="2806" width="12.5703125" style="3" customWidth="1"/>
    <col min="2807" max="2807" width="14.5703125" style="3" customWidth="1"/>
    <col min="2808" max="2808" width="12.42578125" style="3" customWidth="1"/>
    <col min="2809" max="3056" width="8.28515625" style="3"/>
    <col min="3057" max="3057" width="60.5703125" style="3" customWidth="1"/>
    <col min="3058" max="3058" width="5.42578125" style="3" bestFit="1" customWidth="1"/>
    <col min="3059" max="3060" width="9.7109375" style="3" customWidth="1"/>
    <col min="3061" max="3061" width="12.140625" style="3" customWidth="1"/>
    <col min="3062" max="3062" width="12.5703125" style="3" customWidth="1"/>
    <col min="3063" max="3063" width="14.5703125" style="3" customWidth="1"/>
    <col min="3064" max="3064" width="12.42578125" style="3" customWidth="1"/>
    <col min="3065" max="3312" width="8.28515625" style="3"/>
    <col min="3313" max="3313" width="60.5703125" style="3" customWidth="1"/>
    <col min="3314" max="3314" width="5.42578125" style="3" bestFit="1" customWidth="1"/>
    <col min="3315" max="3316" width="9.7109375" style="3" customWidth="1"/>
    <col min="3317" max="3317" width="12.140625" style="3" customWidth="1"/>
    <col min="3318" max="3318" width="12.5703125" style="3" customWidth="1"/>
    <col min="3319" max="3319" width="14.5703125" style="3" customWidth="1"/>
    <col min="3320" max="3320" width="12.42578125" style="3" customWidth="1"/>
    <col min="3321" max="3568" width="8.28515625" style="3"/>
    <col min="3569" max="3569" width="60.5703125" style="3" customWidth="1"/>
    <col min="3570" max="3570" width="5.42578125" style="3" bestFit="1" customWidth="1"/>
    <col min="3571" max="3572" width="9.7109375" style="3" customWidth="1"/>
    <col min="3573" max="3573" width="12.140625" style="3" customWidth="1"/>
    <col min="3574" max="3574" width="12.5703125" style="3" customWidth="1"/>
    <col min="3575" max="3575" width="14.5703125" style="3" customWidth="1"/>
    <col min="3576" max="3576" width="12.42578125" style="3" customWidth="1"/>
    <col min="3577" max="3824" width="8.28515625" style="3"/>
    <col min="3825" max="3825" width="60.5703125" style="3" customWidth="1"/>
    <col min="3826" max="3826" width="5.42578125" style="3" bestFit="1" customWidth="1"/>
    <col min="3827" max="3828" width="9.7109375" style="3" customWidth="1"/>
    <col min="3829" max="3829" width="12.140625" style="3" customWidth="1"/>
    <col min="3830" max="3830" width="12.5703125" style="3" customWidth="1"/>
    <col min="3831" max="3831" width="14.5703125" style="3" customWidth="1"/>
    <col min="3832" max="3832" width="12.42578125" style="3" customWidth="1"/>
    <col min="3833" max="4080" width="8.28515625" style="3"/>
    <col min="4081" max="4081" width="60.5703125" style="3" customWidth="1"/>
    <col min="4082" max="4082" width="5.42578125" style="3" bestFit="1" customWidth="1"/>
    <col min="4083" max="4084" width="9.7109375" style="3" customWidth="1"/>
    <col min="4085" max="4085" width="12.140625" style="3" customWidth="1"/>
    <col min="4086" max="4086" width="12.5703125" style="3" customWidth="1"/>
    <col min="4087" max="4087" width="14.5703125" style="3" customWidth="1"/>
    <col min="4088" max="4088" width="12.42578125" style="3" customWidth="1"/>
    <col min="4089" max="4336" width="8.28515625" style="3"/>
    <col min="4337" max="4337" width="60.5703125" style="3" customWidth="1"/>
    <col min="4338" max="4338" width="5.42578125" style="3" bestFit="1" customWidth="1"/>
    <col min="4339" max="4340" width="9.7109375" style="3" customWidth="1"/>
    <col min="4341" max="4341" width="12.140625" style="3" customWidth="1"/>
    <col min="4342" max="4342" width="12.5703125" style="3" customWidth="1"/>
    <col min="4343" max="4343" width="14.5703125" style="3" customWidth="1"/>
    <col min="4344" max="4344" width="12.42578125" style="3" customWidth="1"/>
    <col min="4345" max="4592" width="8.28515625" style="3"/>
    <col min="4593" max="4593" width="60.5703125" style="3" customWidth="1"/>
    <col min="4594" max="4594" width="5.42578125" style="3" bestFit="1" customWidth="1"/>
    <col min="4595" max="4596" width="9.7109375" style="3" customWidth="1"/>
    <col min="4597" max="4597" width="12.140625" style="3" customWidth="1"/>
    <col min="4598" max="4598" width="12.5703125" style="3" customWidth="1"/>
    <col min="4599" max="4599" width="14.5703125" style="3" customWidth="1"/>
    <col min="4600" max="4600" width="12.42578125" style="3" customWidth="1"/>
    <col min="4601" max="4848" width="8.28515625" style="3"/>
    <col min="4849" max="4849" width="60.5703125" style="3" customWidth="1"/>
    <col min="4850" max="4850" width="5.42578125" style="3" bestFit="1" customWidth="1"/>
    <col min="4851" max="4852" width="9.7109375" style="3" customWidth="1"/>
    <col min="4853" max="4853" width="12.140625" style="3" customWidth="1"/>
    <col min="4854" max="4854" width="12.5703125" style="3" customWidth="1"/>
    <col min="4855" max="4855" width="14.5703125" style="3" customWidth="1"/>
    <col min="4856" max="4856" width="12.42578125" style="3" customWidth="1"/>
    <col min="4857" max="5104" width="8.28515625" style="3"/>
    <col min="5105" max="5105" width="60.5703125" style="3" customWidth="1"/>
    <col min="5106" max="5106" width="5.42578125" style="3" bestFit="1" customWidth="1"/>
    <col min="5107" max="5108" width="9.7109375" style="3" customWidth="1"/>
    <col min="5109" max="5109" width="12.140625" style="3" customWidth="1"/>
    <col min="5110" max="5110" width="12.5703125" style="3" customWidth="1"/>
    <col min="5111" max="5111" width="14.5703125" style="3" customWidth="1"/>
    <col min="5112" max="5112" width="12.42578125" style="3" customWidth="1"/>
    <col min="5113" max="5360" width="8.28515625" style="3"/>
    <col min="5361" max="5361" width="60.5703125" style="3" customWidth="1"/>
    <col min="5362" max="5362" width="5.42578125" style="3" bestFit="1" customWidth="1"/>
    <col min="5363" max="5364" width="9.7109375" style="3" customWidth="1"/>
    <col min="5365" max="5365" width="12.140625" style="3" customWidth="1"/>
    <col min="5366" max="5366" width="12.5703125" style="3" customWidth="1"/>
    <col min="5367" max="5367" width="14.5703125" style="3" customWidth="1"/>
    <col min="5368" max="5368" width="12.42578125" style="3" customWidth="1"/>
    <col min="5369" max="5616" width="8.28515625" style="3"/>
    <col min="5617" max="5617" width="60.5703125" style="3" customWidth="1"/>
    <col min="5618" max="5618" width="5.42578125" style="3" bestFit="1" customWidth="1"/>
    <col min="5619" max="5620" width="9.7109375" style="3" customWidth="1"/>
    <col min="5621" max="5621" width="12.140625" style="3" customWidth="1"/>
    <col min="5622" max="5622" width="12.5703125" style="3" customWidth="1"/>
    <col min="5623" max="5623" width="14.5703125" style="3" customWidth="1"/>
    <col min="5624" max="5624" width="12.42578125" style="3" customWidth="1"/>
    <col min="5625" max="5872" width="8.28515625" style="3"/>
    <col min="5873" max="5873" width="60.5703125" style="3" customWidth="1"/>
    <col min="5874" max="5874" width="5.42578125" style="3" bestFit="1" customWidth="1"/>
    <col min="5875" max="5876" width="9.7109375" style="3" customWidth="1"/>
    <col min="5877" max="5877" width="12.140625" style="3" customWidth="1"/>
    <col min="5878" max="5878" width="12.5703125" style="3" customWidth="1"/>
    <col min="5879" max="5879" width="14.5703125" style="3" customWidth="1"/>
    <col min="5880" max="5880" width="12.42578125" style="3" customWidth="1"/>
    <col min="5881" max="6128" width="8.28515625" style="3"/>
    <col min="6129" max="6129" width="60.5703125" style="3" customWidth="1"/>
    <col min="6130" max="6130" width="5.42578125" style="3" bestFit="1" customWidth="1"/>
    <col min="6131" max="6132" width="9.7109375" style="3" customWidth="1"/>
    <col min="6133" max="6133" width="12.140625" style="3" customWidth="1"/>
    <col min="6134" max="6134" width="12.5703125" style="3" customWidth="1"/>
    <col min="6135" max="6135" width="14.5703125" style="3" customWidth="1"/>
    <col min="6136" max="6136" width="12.42578125" style="3" customWidth="1"/>
    <col min="6137" max="6384" width="8.28515625" style="3"/>
    <col min="6385" max="6385" width="60.5703125" style="3" customWidth="1"/>
    <col min="6386" max="6386" width="5.42578125" style="3" bestFit="1" customWidth="1"/>
    <col min="6387" max="6388" width="9.7109375" style="3" customWidth="1"/>
    <col min="6389" max="6389" width="12.140625" style="3" customWidth="1"/>
    <col min="6390" max="6390" width="12.5703125" style="3" customWidth="1"/>
    <col min="6391" max="6391" width="14.5703125" style="3" customWidth="1"/>
    <col min="6392" max="6392" width="12.42578125" style="3" customWidth="1"/>
    <col min="6393" max="6640" width="8.28515625" style="3"/>
    <col min="6641" max="6641" width="60.5703125" style="3" customWidth="1"/>
    <col min="6642" max="6642" width="5.42578125" style="3" bestFit="1" customWidth="1"/>
    <col min="6643" max="6644" width="9.7109375" style="3" customWidth="1"/>
    <col min="6645" max="6645" width="12.140625" style="3" customWidth="1"/>
    <col min="6646" max="6646" width="12.5703125" style="3" customWidth="1"/>
    <col min="6647" max="6647" width="14.5703125" style="3" customWidth="1"/>
    <col min="6648" max="6648" width="12.42578125" style="3" customWidth="1"/>
    <col min="6649" max="6896" width="8.28515625" style="3"/>
    <col min="6897" max="6897" width="60.5703125" style="3" customWidth="1"/>
    <col min="6898" max="6898" width="5.42578125" style="3" bestFit="1" customWidth="1"/>
    <col min="6899" max="6900" width="9.7109375" style="3" customWidth="1"/>
    <col min="6901" max="6901" width="12.140625" style="3" customWidth="1"/>
    <col min="6902" max="6902" width="12.5703125" style="3" customWidth="1"/>
    <col min="6903" max="6903" width="14.5703125" style="3" customWidth="1"/>
    <col min="6904" max="6904" width="12.42578125" style="3" customWidth="1"/>
    <col min="6905" max="7152" width="8.28515625" style="3"/>
    <col min="7153" max="7153" width="60.5703125" style="3" customWidth="1"/>
    <col min="7154" max="7154" width="5.42578125" style="3" bestFit="1" customWidth="1"/>
    <col min="7155" max="7156" width="9.7109375" style="3" customWidth="1"/>
    <col min="7157" max="7157" width="12.140625" style="3" customWidth="1"/>
    <col min="7158" max="7158" width="12.5703125" style="3" customWidth="1"/>
    <col min="7159" max="7159" width="14.5703125" style="3" customWidth="1"/>
    <col min="7160" max="7160" width="12.42578125" style="3" customWidth="1"/>
    <col min="7161" max="7408" width="8.28515625" style="3"/>
    <col min="7409" max="7409" width="60.5703125" style="3" customWidth="1"/>
    <col min="7410" max="7410" width="5.42578125" style="3" bestFit="1" customWidth="1"/>
    <col min="7411" max="7412" width="9.7109375" style="3" customWidth="1"/>
    <col min="7413" max="7413" width="12.140625" style="3" customWidth="1"/>
    <col min="7414" max="7414" width="12.5703125" style="3" customWidth="1"/>
    <col min="7415" max="7415" width="14.5703125" style="3" customWidth="1"/>
    <col min="7416" max="7416" width="12.42578125" style="3" customWidth="1"/>
    <col min="7417" max="7664" width="8.28515625" style="3"/>
    <col min="7665" max="7665" width="60.5703125" style="3" customWidth="1"/>
    <col min="7666" max="7666" width="5.42578125" style="3" bestFit="1" customWidth="1"/>
    <col min="7667" max="7668" width="9.7109375" style="3" customWidth="1"/>
    <col min="7669" max="7669" width="12.140625" style="3" customWidth="1"/>
    <col min="7670" max="7670" width="12.5703125" style="3" customWidth="1"/>
    <col min="7671" max="7671" width="14.5703125" style="3" customWidth="1"/>
    <col min="7672" max="7672" width="12.42578125" style="3" customWidth="1"/>
    <col min="7673" max="7920" width="8.28515625" style="3"/>
    <col min="7921" max="7921" width="60.5703125" style="3" customWidth="1"/>
    <col min="7922" max="7922" width="5.42578125" style="3" bestFit="1" customWidth="1"/>
    <col min="7923" max="7924" width="9.7109375" style="3" customWidth="1"/>
    <col min="7925" max="7925" width="12.140625" style="3" customWidth="1"/>
    <col min="7926" max="7926" width="12.5703125" style="3" customWidth="1"/>
    <col min="7927" max="7927" width="14.5703125" style="3" customWidth="1"/>
    <col min="7928" max="7928" width="12.42578125" style="3" customWidth="1"/>
    <col min="7929" max="8176" width="8.28515625" style="3"/>
    <col min="8177" max="8177" width="60.5703125" style="3" customWidth="1"/>
    <col min="8178" max="8178" width="5.42578125" style="3" bestFit="1" customWidth="1"/>
    <col min="8179" max="8180" width="9.7109375" style="3" customWidth="1"/>
    <col min="8181" max="8181" width="12.140625" style="3" customWidth="1"/>
    <col min="8182" max="8182" width="12.5703125" style="3" customWidth="1"/>
    <col min="8183" max="8183" width="14.5703125" style="3" customWidth="1"/>
    <col min="8184" max="8184" width="12.42578125" style="3" customWidth="1"/>
    <col min="8185" max="8432" width="8.28515625" style="3"/>
    <col min="8433" max="8433" width="60.5703125" style="3" customWidth="1"/>
    <col min="8434" max="8434" width="5.42578125" style="3" bestFit="1" customWidth="1"/>
    <col min="8435" max="8436" width="9.7109375" style="3" customWidth="1"/>
    <col min="8437" max="8437" width="12.140625" style="3" customWidth="1"/>
    <col min="8438" max="8438" width="12.5703125" style="3" customWidth="1"/>
    <col min="8439" max="8439" width="14.5703125" style="3" customWidth="1"/>
    <col min="8440" max="8440" width="12.42578125" style="3" customWidth="1"/>
    <col min="8441" max="8688" width="8.28515625" style="3"/>
    <col min="8689" max="8689" width="60.5703125" style="3" customWidth="1"/>
    <col min="8690" max="8690" width="5.42578125" style="3" bestFit="1" customWidth="1"/>
    <col min="8691" max="8692" width="9.7109375" style="3" customWidth="1"/>
    <col min="8693" max="8693" width="12.140625" style="3" customWidth="1"/>
    <col min="8694" max="8694" width="12.5703125" style="3" customWidth="1"/>
    <col min="8695" max="8695" width="14.5703125" style="3" customWidth="1"/>
    <col min="8696" max="8696" width="12.42578125" style="3" customWidth="1"/>
    <col min="8697" max="8944" width="8.28515625" style="3"/>
    <col min="8945" max="8945" width="60.5703125" style="3" customWidth="1"/>
    <col min="8946" max="8946" width="5.42578125" style="3" bestFit="1" customWidth="1"/>
    <col min="8947" max="8948" width="9.7109375" style="3" customWidth="1"/>
    <col min="8949" max="8949" width="12.140625" style="3" customWidth="1"/>
    <col min="8950" max="8950" width="12.5703125" style="3" customWidth="1"/>
    <col min="8951" max="8951" width="14.5703125" style="3" customWidth="1"/>
    <col min="8952" max="8952" width="12.42578125" style="3" customWidth="1"/>
    <col min="8953" max="9200" width="8.28515625" style="3"/>
    <col min="9201" max="9201" width="60.5703125" style="3" customWidth="1"/>
    <col min="9202" max="9202" width="5.42578125" style="3" bestFit="1" customWidth="1"/>
    <col min="9203" max="9204" width="9.7109375" style="3" customWidth="1"/>
    <col min="9205" max="9205" width="12.140625" style="3" customWidth="1"/>
    <col min="9206" max="9206" width="12.5703125" style="3" customWidth="1"/>
    <col min="9207" max="9207" width="14.5703125" style="3" customWidth="1"/>
    <col min="9208" max="9208" width="12.42578125" style="3" customWidth="1"/>
    <col min="9209" max="9456" width="8.28515625" style="3"/>
    <col min="9457" max="9457" width="60.5703125" style="3" customWidth="1"/>
    <col min="9458" max="9458" width="5.42578125" style="3" bestFit="1" customWidth="1"/>
    <col min="9459" max="9460" width="9.7109375" style="3" customWidth="1"/>
    <col min="9461" max="9461" width="12.140625" style="3" customWidth="1"/>
    <col min="9462" max="9462" width="12.5703125" style="3" customWidth="1"/>
    <col min="9463" max="9463" width="14.5703125" style="3" customWidth="1"/>
    <col min="9464" max="9464" width="12.42578125" style="3" customWidth="1"/>
    <col min="9465" max="9712" width="8.28515625" style="3"/>
    <col min="9713" max="9713" width="60.5703125" style="3" customWidth="1"/>
    <col min="9714" max="9714" width="5.42578125" style="3" bestFit="1" customWidth="1"/>
    <col min="9715" max="9716" width="9.7109375" style="3" customWidth="1"/>
    <col min="9717" max="9717" width="12.140625" style="3" customWidth="1"/>
    <col min="9718" max="9718" width="12.5703125" style="3" customWidth="1"/>
    <col min="9719" max="9719" width="14.5703125" style="3" customWidth="1"/>
    <col min="9720" max="9720" width="12.42578125" style="3" customWidth="1"/>
    <col min="9721" max="9968" width="8.28515625" style="3"/>
    <col min="9969" max="9969" width="60.5703125" style="3" customWidth="1"/>
    <col min="9970" max="9970" width="5.42578125" style="3" bestFit="1" customWidth="1"/>
    <col min="9971" max="9972" width="9.7109375" style="3" customWidth="1"/>
    <col min="9973" max="9973" width="12.140625" style="3" customWidth="1"/>
    <col min="9974" max="9974" width="12.5703125" style="3" customWidth="1"/>
    <col min="9975" max="9975" width="14.5703125" style="3" customWidth="1"/>
    <col min="9976" max="9976" width="12.42578125" style="3" customWidth="1"/>
    <col min="9977" max="10224" width="8.28515625" style="3"/>
    <col min="10225" max="10225" width="60.5703125" style="3" customWidth="1"/>
    <col min="10226" max="10226" width="5.42578125" style="3" bestFit="1" customWidth="1"/>
    <col min="10227" max="10228" width="9.7109375" style="3" customWidth="1"/>
    <col min="10229" max="10229" width="12.140625" style="3" customWidth="1"/>
    <col min="10230" max="10230" width="12.5703125" style="3" customWidth="1"/>
    <col min="10231" max="10231" width="14.5703125" style="3" customWidth="1"/>
    <col min="10232" max="10232" width="12.42578125" style="3" customWidth="1"/>
    <col min="10233" max="10480" width="8.28515625" style="3"/>
    <col min="10481" max="10481" width="60.5703125" style="3" customWidth="1"/>
    <col min="10482" max="10482" width="5.42578125" style="3" bestFit="1" customWidth="1"/>
    <col min="10483" max="10484" width="9.7109375" style="3" customWidth="1"/>
    <col min="10485" max="10485" width="12.140625" style="3" customWidth="1"/>
    <col min="10486" max="10486" width="12.5703125" style="3" customWidth="1"/>
    <col min="10487" max="10487" width="14.5703125" style="3" customWidth="1"/>
    <col min="10488" max="10488" width="12.42578125" style="3" customWidth="1"/>
    <col min="10489" max="10736" width="8.28515625" style="3"/>
    <col min="10737" max="10737" width="60.5703125" style="3" customWidth="1"/>
    <col min="10738" max="10738" width="5.42578125" style="3" bestFit="1" customWidth="1"/>
    <col min="10739" max="10740" width="9.7109375" style="3" customWidth="1"/>
    <col min="10741" max="10741" width="12.140625" style="3" customWidth="1"/>
    <col min="10742" max="10742" width="12.5703125" style="3" customWidth="1"/>
    <col min="10743" max="10743" width="14.5703125" style="3" customWidth="1"/>
    <col min="10744" max="10744" width="12.42578125" style="3" customWidth="1"/>
    <col min="10745" max="10992" width="8.28515625" style="3"/>
    <col min="10993" max="10993" width="60.5703125" style="3" customWidth="1"/>
    <col min="10994" max="10994" width="5.42578125" style="3" bestFit="1" customWidth="1"/>
    <col min="10995" max="10996" width="9.7109375" style="3" customWidth="1"/>
    <col min="10997" max="10997" width="12.140625" style="3" customWidth="1"/>
    <col min="10998" max="10998" width="12.5703125" style="3" customWidth="1"/>
    <col min="10999" max="10999" width="14.5703125" style="3" customWidth="1"/>
    <col min="11000" max="11000" width="12.42578125" style="3" customWidth="1"/>
    <col min="11001" max="11248" width="8.28515625" style="3"/>
    <col min="11249" max="11249" width="60.5703125" style="3" customWidth="1"/>
    <col min="11250" max="11250" width="5.42578125" style="3" bestFit="1" customWidth="1"/>
    <col min="11251" max="11252" width="9.7109375" style="3" customWidth="1"/>
    <col min="11253" max="11253" width="12.140625" style="3" customWidth="1"/>
    <col min="11254" max="11254" width="12.5703125" style="3" customWidth="1"/>
    <col min="11255" max="11255" width="14.5703125" style="3" customWidth="1"/>
    <col min="11256" max="11256" width="12.42578125" style="3" customWidth="1"/>
    <col min="11257" max="11504" width="8.28515625" style="3"/>
    <col min="11505" max="11505" width="60.5703125" style="3" customWidth="1"/>
    <col min="11506" max="11506" width="5.42578125" style="3" bestFit="1" customWidth="1"/>
    <col min="11507" max="11508" width="9.7109375" style="3" customWidth="1"/>
    <col min="11509" max="11509" width="12.140625" style="3" customWidth="1"/>
    <col min="11510" max="11510" width="12.5703125" style="3" customWidth="1"/>
    <col min="11511" max="11511" width="14.5703125" style="3" customWidth="1"/>
    <col min="11512" max="11512" width="12.42578125" style="3" customWidth="1"/>
    <col min="11513" max="11760" width="8.28515625" style="3"/>
    <col min="11761" max="11761" width="60.5703125" style="3" customWidth="1"/>
    <col min="11762" max="11762" width="5.42578125" style="3" bestFit="1" customWidth="1"/>
    <col min="11763" max="11764" width="9.7109375" style="3" customWidth="1"/>
    <col min="11765" max="11765" width="12.140625" style="3" customWidth="1"/>
    <col min="11766" max="11766" width="12.5703125" style="3" customWidth="1"/>
    <col min="11767" max="11767" width="14.5703125" style="3" customWidth="1"/>
    <col min="11768" max="11768" width="12.42578125" style="3" customWidth="1"/>
    <col min="11769" max="12016" width="8.28515625" style="3"/>
    <col min="12017" max="12017" width="60.5703125" style="3" customWidth="1"/>
    <col min="12018" max="12018" width="5.42578125" style="3" bestFit="1" customWidth="1"/>
    <col min="12019" max="12020" width="9.7109375" style="3" customWidth="1"/>
    <col min="12021" max="12021" width="12.140625" style="3" customWidth="1"/>
    <col min="12022" max="12022" width="12.5703125" style="3" customWidth="1"/>
    <col min="12023" max="12023" width="14.5703125" style="3" customWidth="1"/>
    <col min="12024" max="12024" width="12.42578125" style="3" customWidth="1"/>
    <col min="12025" max="12272" width="8.28515625" style="3"/>
    <col min="12273" max="12273" width="60.5703125" style="3" customWidth="1"/>
    <col min="12274" max="12274" width="5.42578125" style="3" bestFit="1" customWidth="1"/>
    <col min="12275" max="12276" width="9.7109375" style="3" customWidth="1"/>
    <col min="12277" max="12277" width="12.140625" style="3" customWidth="1"/>
    <col min="12278" max="12278" width="12.5703125" style="3" customWidth="1"/>
    <col min="12279" max="12279" width="14.5703125" style="3" customWidth="1"/>
    <col min="12280" max="12280" width="12.42578125" style="3" customWidth="1"/>
    <col min="12281" max="12528" width="8.28515625" style="3"/>
    <col min="12529" max="12529" width="60.5703125" style="3" customWidth="1"/>
    <col min="12530" max="12530" width="5.42578125" style="3" bestFit="1" customWidth="1"/>
    <col min="12531" max="12532" width="9.7109375" style="3" customWidth="1"/>
    <col min="12533" max="12533" width="12.140625" style="3" customWidth="1"/>
    <col min="12534" max="12534" width="12.5703125" style="3" customWidth="1"/>
    <col min="12535" max="12535" width="14.5703125" style="3" customWidth="1"/>
    <col min="12536" max="12536" width="12.42578125" style="3" customWidth="1"/>
    <col min="12537" max="12784" width="8.28515625" style="3"/>
    <col min="12785" max="12785" width="60.5703125" style="3" customWidth="1"/>
    <col min="12786" max="12786" width="5.42578125" style="3" bestFit="1" customWidth="1"/>
    <col min="12787" max="12788" width="9.7109375" style="3" customWidth="1"/>
    <col min="12789" max="12789" width="12.140625" style="3" customWidth="1"/>
    <col min="12790" max="12790" width="12.5703125" style="3" customWidth="1"/>
    <col min="12791" max="12791" width="14.5703125" style="3" customWidth="1"/>
    <col min="12792" max="12792" width="12.42578125" style="3" customWidth="1"/>
    <col min="12793" max="13040" width="8.28515625" style="3"/>
    <col min="13041" max="13041" width="60.5703125" style="3" customWidth="1"/>
    <col min="13042" max="13042" width="5.42578125" style="3" bestFit="1" customWidth="1"/>
    <col min="13043" max="13044" width="9.7109375" style="3" customWidth="1"/>
    <col min="13045" max="13045" width="12.140625" style="3" customWidth="1"/>
    <col min="13046" max="13046" width="12.5703125" style="3" customWidth="1"/>
    <col min="13047" max="13047" width="14.5703125" style="3" customWidth="1"/>
    <col min="13048" max="13048" width="12.42578125" style="3" customWidth="1"/>
    <col min="13049" max="13296" width="8.28515625" style="3"/>
    <col min="13297" max="13297" width="60.5703125" style="3" customWidth="1"/>
    <col min="13298" max="13298" width="5.42578125" style="3" bestFit="1" customWidth="1"/>
    <col min="13299" max="13300" width="9.7109375" style="3" customWidth="1"/>
    <col min="13301" max="13301" width="12.140625" style="3" customWidth="1"/>
    <col min="13302" max="13302" width="12.5703125" style="3" customWidth="1"/>
    <col min="13303" max="13303" width="14.5703125" style="3" customWidth="1"/>
    <col min="13304" max="13304" width="12.42578125" style="3" customWidth="1"/>
    <col min="13305" max="13552" width="8.28515625" style="3"/>
    <col min="13553" max="13553" width="60.5703125" style="3" customWidth="1"/>
    <col min="13554" max="13554" width="5.42578125" style="3" bestFit="1" customWidth="1"/>
    <col min="13555" max="13556" width="9.7109375" style="3" customWidth="1"/>
    <col min="13557" max="13557" width="12.140625" style="3" customWidth="1"/>
    <col min="13558" max="13558" width="12.5703125" style="3" customWidth="1"/>
    <col min="13559" max="13559" width="14.5703125" style="3" customWidth="1"/>
    <col min="13560" max="13560" width="12.42578125" style="3" customWidth="1"/>
    <col min="13561" max="13808" width="8.28515625" style="3"/>
    <col min="13809" max="13809" width="60.5703125" style="3" customWidth="1"/>
    <col min="13810" max="13810" width="5.42578125" style="3" bestFit="1" customWidth="1"/>
    <col min="13811" max="13812" width="9.7109375" style="3" customWidth="1"/>
    <col min="13813" max="13813" width="12.140625" style="3" customWidth="1"/>
    <col min="13814" max="13814" width="12.5703125" style="3" customWidth="1"/>
    <col min="13815" max="13815" width="14.5703125" style="3" customWidth="1"/>
    <col min="13816" max="13816" width="12.42578125" style="3" customWidth="1"/>
    <col min="13817" max="14064" width="8.28515625" style="3"/>
    <col min="14065" max="14065" width="60.5703125" style="3" customWidth="1"/>
    <col min="14066" max="14066" width="5.42578125" style="3" bestFit="1" customWidth="1"/>
    <col min="14067" max="14068" width="9.7109375" style="3" customWidth="1"/>
    <col min="14069" max="14069" width="12.140625" style="3" customWidth="1"/>
    <col min="14070" max="14070" width="12.5703125" style="3" customWidth="1"/>
    <col min="14071" max="14071" width="14.5703125" style="3" customWidth="1"/>
    <col min="14072" max="14072" width="12.42578125" style="3" customWidth="1"/>
    <col min="14073" max="14320" width="8.28515625" style="3"/>
    <col min="14321" max="14321" width="60.5703125" style="3" customWidth="1"/>
    <col min="14322" max="14322" width="5.42578125" style="3" bestFit="1" customWidth="1"/>
    <col min="14323" max="14324" width="9.7109375" style="3" customWidth="1"/>
    <col min="14325" max="14325" width="12.140625" style="3" customWidth="1"/>
    <col min="14326" max="14326" width="12.5703125" style="3" customWidth="1"/>
    <col min="14327" max="14327" width="14.5703125" style="3" customWidth="1"/>
    <col min="14328" max="14328" width="12.42578125" style="3" customWidth="1"/>
    <col min="14329" max="14576" width="8.28515625" style="3"/>
    <col min="14577" max="14577" width="60.5703125" style="3" customWidth="1"/>
    <col min="14578" max="14578" width="5.42578125" style="3" bestFit="1" customWidth="1"/>
    <col min="14579" max="14580" width="9.7109375" style="3" customWidth="1"/>
    <col min="14581" max="14581" width="12.140625" style="3" customWidth="1"/>
    <col min="14582" max="14582" width="12.5703125" style="3" customWidth="1"/>
    <col min="14583" max="14583" width="14.5703125" style="3" customWidth="1"/>
    <col min="14584" max="14584" width="12.42578125" style="3" customWidth="1"/>
    <col min="14585" max="14832" width="8.28515625" style="3"/>
    <col min="14833" max="14833" width="60.5703125" style="3" customWidth="1"/>
    <col min="14834" max="14834" width="5.42578125" style="3" bestFit="1" customWidth="1"/>
    <col min="14835" max="14836" width="9.7109375" style="3" customWidth="1"/>
    <col min="14837" max="14837" width="12.140625" style="3" customWidth="1"/>
    <col min="14838" max="14838" width="12.5703125" style="3" customWidth="1"/>
    <col min="14839" max="14839" width="14.5703125" style="3" customWidth="1"/>
    <col min="14840" max="14840" width="12.42578125" style="3" customWidth="1"/>
    <col min="14841" max="15088" width="8.28515625" style="3"/>
    <col min="15089" max="15089" width="60.5703125" style="3" customWidth="1"/>
    <col min="15090" max="15090" width="5.42578125" style="3" bestFit="1" customWidth="1"/>
    <col min="15091" max="15092" width="9.7109375" style="3" customWidth="1"/>
    <col min="15093" max="15093" width="12.140625" style="3" customWidth="1"/>
    <col min="15094" max="15094" width="12.5703125" style="3" customWidth="1"/>
    <col min="15095" max="15095" width="14.5703125" style="3" customWidth="1"/>
    <col min="15096" max="15096" width="12.42578125" style="3" customWidth="1"/>
    <col min="15097" max="15344" width="8.28515625" style="3"/>
    <col min="15345" max="15345" width="60.5703125" style="3" customWidth="1"/>
    <col min="15346" max="15346" width="5.42578125" style="3" bestFit="1" customWidth="1"/>
    <col min="15347" max="15348" width="9.7109375" style="3" customWidth="1"/>
    <col min="15349" max="15349" width="12.140625" style="3" customWidth="1"/>
    <col min="15350" max="15350" width="12.5703125" style="3" customWidth="1"/>
    <col min="15351" max="15351" width="14.5703125" style="3" customWidth="1"/>
    <col min="15352" max="15352" width="12.42578125" style="3" customWidth="1"/>
    <col min="15353" max="15600" width="8.28515625" style="3"/>
    <col min="15601" max="15601" width="60.5703125" style="3" customWidth="1"/>
    <col min="15602" max="15602" width="5.42578125" style="3" bestFit="1" customWidth="1"/>
    <col min="15603" max="15604" width="9.7109375" style="3" customWidth="1"/>
    <col min="15605" max="15605" width="12.140625" style="3" customWidth="1"/>
    <col min="15606" max="15606" width="12.5703125" style="3" customWidth="1"/>
    <col min="15607" max="15607" width="14.5703125" style="3" customWidth="1"/>
    <col min="15608" max="15608" width="12.42578125" style="3" customWidth="1"/>
    <col min="15609" max="15856" width="8.28515625" style="3"/>
    <col min="15857" max="15857" width="60.5703125" style="3" customWidth="1"/>
    <col min="15858" max="15858" width="5.42578125" style="3" bestFit="1" customWidth="1"/>
    <col min="15859" max="15860" width="9.7109375" style="3" customWidth="1"/>
    <col min="15861" max="15861" width="12.140625" style="3" customWidth="1"/>
    <col min="15862" max="15862" width="12.5703125" style="3" customWidth="1"/>
    <col min="15863" max="15863" width="14.5703125" style="3" customWidth="1"/>
    <col min="15864" max="15864" width="12.42578125" style="3" customWidth="1"/>
    <col min="15865" max="16112" width="8.28515625" style="3"/>
    <col min="16113" max="16113" width="60.5703125" style="3" customWidth="1"/>
    <col min="16114" max="16114" width="5.42578125" style="3" bestFit="1" customWidth="1"/>
    <col min="16115" max="16116" width="9.7109375" style="3" customWidth="1"/>
    <col min="16117" max="16117" width="12.140625" style="3" customWidth="1"/>
    <col min="16118" max="16118" width="12.5703125" style="3" customWidth="1"/>
    <col min="16119" max="16119" width="14.5703125" style="3" customWidth="1"/>
    <col min="16120" max="16120" width="12.42578125" style="3" customWidth="1"/>
    <col min="16121" max="16384" width="8.28515625" style="3"/>
  </cols>
  <sheetData>
    <row r="1" spans="1:8" ht="15" x14ac:dyDescent="0.25">
      <c r="A1" s="1" t="s">
        <v>0</v>
      </c>
      <c r="B1" s="141" t="s">
        <v>1</v>
      </c>
      <c r="C1" s="2"/>
      <c r="D1" s="2"/>
      <c r="E1" s="2"/>
      <c r="F1" s="2"/>
      <c r="G1" s="156" t="s">
        <v>2</v>
      </c>
      <c r="H1" s="157"/>
    </row>
    <row r="2" spans="1:8" ht="15" x14ac:dyDescent="0.25">
      <c r="A2" s="158" t="s">
        <v>3</v>
      </c>
      <c r="B2" s="159"/>
      <c r="C2" s="160" t="s">
        <v>4</v>
      </c>
      <c r="D2" s="160"/>
      <c r="E2" s="160"/>
      <c r="F2" s="160"/>
      <c r="G2" s="160"/>
      <c r="H2" s="160"/>
    </row>
    <row r="3" spans="1:8" ht="15" x14ac:dyDescent="0.25">
      <c r="A3" s="161" t="s">
        <v>5</v>
      </c>
      <c r="B3" s="162"/>
      <c r="C3" s="6"/>
      <c r="D3" s="6"/>
      <c r="E3" s="163" t="s">
        <v>6</v>
      </c>
      <c r="F3" s="163"/>
      <c r="G3" s="163" t="s">
        <v>7</v>
      </c>
      <c r="H3" s="163"/>
    </row>
    <row r="4" spans="1:8" ht="15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4" t="s">
        <v>13</v>
      </c>
      <c r="G4" s="6" t="s">
        <v>12</v>
      </c>
      <c r="H4" s="142" t="s">
        <v>13</v>
      </c>
    </row>
    <row r="5" spans="1:8" x14ac:dyDescent="0.25">
      <c r="A5" s="8"/>
      <c r="B5" s="9"/>
      <c r="C5" s="10"/>
      <c r="D5" s="10"/>
      <c r="E5" s="11"/>
      <c r="F5" s="12"/>
      <c r="G5" s="13"/>
      <c r="H5" s="14"/>
    </row>
    <row r="6" spans="1:8" ht="15" x14ac:dyDescent="0.25">
      <c r="A6" s="15" t="s">
        <v>14</v>
      </c>
      <c r="B6" s="16" t="s">
        <v>15</v>
      </c>
      <c r="C6" s="17"/>
      <c r="D6" s="17"/>
      <c r="E6" s="18"/>
      <c r="F6" s="19"/>
      <c r="G6" s="20"/>
      <c r="H6" s="21"/>
    </row>
    <row r="7" spans="1:8" ht="28.5" x14ac:dyDescent="0.25">
      <c r="A7" s="22">
        <v>1.1000000000000001</v>
      </c>
      <c r="B7" s="23" t="s">
        <v>16</v>
      </c>
      <c r="C7" s="24"/>
      <c r="D7" s="24"/>
      <c r="E7" s="25"/>
      <c r="F7" s="26"/>
      <c r="G7" s="27"/>
      <c r="H7" s="28"/>
    </row>
    <row r="8" spans="1:8" ht="14.1" customHeight="1" x14ac:dyDescent="0.25">
      <c r="A8" s="29" t="s">
        <v>17</v>
      </c>
      <c r="B8" s="30" t="s">
        <v>18</v>
      </c>
      <c r="C8" s="24" t="s">
        <v>19</v>
      </c>
      <c r="D8" s="24">
        <v>8</v>
      </c>
      <c r="E8" s="31">
        <v>0</v>
      </c>
      <c r="F8" s="31">
        <v>2805</v>
      </c>
      <c r="G8" s="31">
        <f>E8*D8</f>
        <v>0</v>
      </c>
      <c r="H8" s="114">
        <f>F8*D8</f>
        <v>22440</v>
      </c>
    </row>
    <row r="9" spans="1:8" x14ac:dyDescent="0.25">
      <c r="A9" s="29"/>
      <c r="B9" s="30"/>
      <c r="C9" s="24"/>
      <c r="D9" s="24"/>
      <c r="E9" s="33"/>
      <c r="F9" s="31"/>
      <c r="G9" s="32"/>
      <c r="H9" s="114"/>
    </row>
    <row r="10" spans="1:8" ht="28.5" x14ac:dyDescent="0.25">
      <c r="A10" s="22">
        <v>1.2</v>
      </c>
      <c r="B10" s="30" t="s">
        <v>20</v>
      </c>
      <c r="C10" s="24"/>
      <c r="D10" s="24"/>
      <c r="E10" s="33"/>
      <c r="F10" s="31"/>
      <c r="G10" s="32"/>
      <c r="H10" s="114"/>
    </row>
    <row r="11" spans="1:8" x14ac:dyDescent="0.25">
      <c r="A11" s="29" t="s">
        <v>17</v>
      </c>
      <c r="B11" s="30" t="s">
        <v>18</v>
      </c>
      <c r="C11" s="24" t="s">
        <v>19</v>
      </c>
      <c r="D11" s="24">
        <v>8</v>
      </c>
      <c r="E11" s="31">
        <v>0</v>
      </c>
      <c r="F11" s="31">
        <v>5865</v>
      </c>
      <c r="G11" s="31">
        <f>E11*D11</f>
        <v>0</v>
      </c>
      <c r="H11" s="114">
        <f>F11*D11</f>
        <v>46920</v>
      </c>
    </row>
    <row r="12" spans="1:8" x14ac:dyDescent="0.25">
      <c r="A12" s="29"/>
      <c r="B12" s="30"/>
      <c r="C12" s="24"/>
      <c r="D12" s="24"/>
      <c r="E12" s="33"/>
      <c r="F12" s="31"/>
      <c r="G12" s="32"/>
      <c r="H12" s="114"/>
    </row>
    <row r="13" spans="1:8" x14ac:dyDescent="0.25">
      <c r="A13" s="29">
        <v>1.3</v>
      </c>
      <c r="B13" s="30" t="s">
        <v>21</v>
      </c>
      <c r="C13" s="24" t="s">
        <v>22</v>
      </c>
      <c r="D13" s="24">
        <v>50</v>
      </c>
      <c r="E13" s="31">
        <v>720</v>
      </c>
      <c r="F13" s="31">
        <v>0</v>
      </c>
      <c r="G13" s="31">
        <f>E13*D13</f>
        <v>36000</v>
      </c>
      <c r="H13" s="114">
        <f>F13*D13</f>
        <v>0</v>
      </c>
    </row>
    <row r="14" spans="1:8" x14ac:dyDescent="0.25">
      <c r="A14" s="29"/>
      <c r="B14" s="30"/>
      <c r="C14" s="24"/>
      <c r="D14" s="24"/>
      <c r="E14" s="33"/>
      <c r="F14" s="31"/>
      <c r="G14" s="32"/>
      <c r="H14" s="114"/>
    </row>
    <row r="15" spans="1:8" x14ac:dyDescent="0.25">
      <c r="A15" s="29">
        <v>1.4</v>
      </c>
      <c r="B15" s="30" t="s">
        <v>23</v>
      </c>
      <c r="C15" s="24" t="s">
        <v>19</v>
      </c>
      <c r="D15" s="24">
        <v>8</v>
      </c>
      <c r="E15" s="31">
        <v>1440</v>
      </c>
      <c r="F15" s="31">
        <v>480</v>
      </c>
      <c r="G15" s="31">
        <f>E15*D15</f>
        <v>11520</v>
      </c>
      <c r="H15" s="114">
        <f>F15*D15</f>
        <v>3840</v>
      </c>
    </row>
    <row r="16" spans="1:8" x14ac:dyDescent="0.25">
      <c r="A16" s="29"/>
      <c r="B16" s="30"/>
      <c r="C16" s="24"/>
      <c r="D16" s="24"/>
      <c r="E16" s="33"/>
      <c r="F16" s="31"/>
      <c r="G16" s="32"/>
      <c r="H16" s="114"/>
    </row>
    <row r="17" spans="1:8" ht="28.5" x14ac:dyDescent="0.25">
      <c r="A17" s="29">
        <v>1.5</v>
      </c>
      <c r="B17" s="30" t="s">
        <v>24</v>
      </c>
      <c r="C17" s="24" t="s">
        <v>19</v>
      </c>
      <c r="D17" s="24">
        <v>8</v>
      </c>
      <c r="E17" s="31">
        <v>1440</v>
      </c>
      <c r="F17" s="31">
        <v>480</v>
      </c>
      <c r="G17" s="31">
        <f>E17*D17</f>
        <v>11520</v>
      </c>
      <c r="H17" s="114">
        <f>F17*D17</f>
        <v>3840</v>
      </c>
    </row>
    <row r="18" spans="1:8" x14ac:dyDescent="0.25">
      <c r="A18" s="34"/>
      <c r="B18" s="35"/>
      <c r="C18" s="36"/>
      <c r="D18" s="37"/>
      <c r="E18" s="38"/>
      <c r="F18" s="13"/>
      <c r="G18" s="39"/>
      <c r="H18" s="40"/>
    </row>
    <row r="19" spans="1:8" x14ac:dyDescent="0.25">
      <c r="A19" s="34">
        <v>1.6</v>
      </c>
      <c r="B19" s="35" t="s">
        <v>25</v>
      </c>
      <c r="C19" s="36" t="s">
        <v>19</v>
      </c>
      <c r="D19" s="37">
        <v>0</v>
      </c>
      <c r="E19" s="113">
        <v>0</v>
      </c>
      <c r="F19" s="113">
        <v>540</v>
      </c>
      <c r="G19" s="13">
        <f>E19*D19</f>
        <v>0</v>
      </c>
      <c r="H19" s="40">
        <f>F19*D19</f>
        <v>0</v>
      </c>
    </row>
    <row r="20" spans="1:8" x14ac:dyDescent="0.25">
      <c r="A20" s="34"/>
      <c r="B20" s="35"/>
      <c r="C20" s="36"/>
      <c r="D20" s="37"/>
      <c r="E20" s="38"/>
      <c r="F20" s="13"/>
      <c r="G20" s="39"/>
      <c r="H20" s="40"/>
    </row>
    <row r="21" spans="1:8" ht="15" x14ac:dyDescent="0.25">
      <c r="A21" s="41" t="s">
        <v>26</v>
      </c>
      <c r="B21" s="42" t="s">
        <v>27</v>
      </c>
      <c r="C21" s="43"/>
      <c r="D21" s="43"/>
      <c r="E21" s="43"/>
      <c r="F21" s="43"/>
      <c r="G21" s="43"/>
      <c r="H21" s="44"/>
    </row>
    <row r="22" spans="1:8" ht="58.5" x14ac:dyDescent="0.25">
      <c r="A22" s="45">
        <v>2.1</v>
      </c>
      <c r="B22" s="46" t="s">
        <v>28</v>
      </c>
      <c r="C22" s="37"/>
      <c r="D22" s="47"/>
      <c r="E22" s="37"/>
      <c r="F22" s="37"/>
      <c r="G22" s="48"/>
      <c r="H22" s="49"/>
    </row>
    <row r="23" spans="1:8" ht="28.5" x14ac:dyDescent="0.25">
      <c r="A23" s="45" t="s">
        <v>17</v>
      </c>
      <c r="B23" s="50" t="s">
        <v>29</v>
      </c>
      <c r="C23" s="37" t="s">
        <v>30</v>
      </c>
      <c r="D23" s="47">
        <v>10</v>
      </c>
      <c r="E23" s="113">
        <v>1825</v>
      </c>
      <c r="F23" s="113">
        <v>264</v>
      </c>
      <c r="G23" s="13">
        <f>E23*D23</f>
        <v>18250</v>
      </c>
      <c r="H23" s="40">
        <f>F23*D23</f>
        <v>2640</v>
      </c>
    </row>
    <row r="24" spans="1:8" ht="28.5" x14ac:dyDescent="0.25">
      <c r="A24" s="45" t="s">
        <v>31</v>
      </c>
      <c r="B24" s="50" t="s">
        <v>32</v>
      </c>
      <c r="C24" s="37" t="s">
        <v>30</v>
      </c>
      <c r="D24" s="47">
        <v>2</v>
      </c>
      <c r="E24" s="113">
        <v>658</v>
      </c>
      <c r="F24" s="113">
        <v>180</v>
      </c>
      <c r="G24" s="13">
        <f>E24*D24</f>
        <v>1316</v>
      </c>
      <c r="H24" s="40">
        <f>F24*D24</f>
        <v>360</v>
      </c>
    </row>
    <row r="25" spans="1:8" x14ac:dyDescent="0.25">
      <c r="A25" s="45"/>
      <c r="B25" s="50"/>
      <c r="C25" s="37"/>
      <c r="D25" s="37"/>
      <c r="E25" s="37"/>
      <c r="F25" s="37"/>
      <c r="G25" s="37"/>
      <c r="H25" s="51"/>
    </row>
    <row r="26" spans="1:8" ht="42.75" x14ac:dyDescent="0.25">
      <c r="A26" s="52">
        <v>2.2000000000000002</v>
      </c>
      <c r="B26" s="53" t="s">
        <v>33</v>
      </c>
      <c r="C26" s="47" t="s">
        <v>30</v>
      </c>
      <c r="D26" s="47">
        <v>0</v>
      </c>
      <c r="E26" s="113">
        <v>139</v>
      </c>
      <c r="F26" s="113">
        <v>24</v>
      </c>
      <c r="G26" s="13">
        <f>E26*D26</f>
        <v>0</v>
      </c>
      <c r="H26" s="40">
        <f>F26*D26</f>
        <v>0</v>
      </c>
    </row>
    <row r="27" spans="1:8" x14ac:dyDescent="0.25">
      <c r="A27" s="54"/>
      <c r="B27" s="35"/>
      <c r="C27" s="55"/>
      <c r="D27" s="55"/>
      <c r="E27" s="55"/>
      <c r="F27" s="55"/>
      <c r="G27" s="55"/>
      <c r="H27" s="56"/>
    </row>
    <row r="28" spans="1:8" x14ac:dyDescent="0.25">
      <c r="A28" s="34"/>
      <c r="B28" s="35"/>
      <c r="C28" s="57"/>
      <c r="D28" s="47"/>
      <c r="E28" s="13"/>
      <c r="F28" s="13"/>
      <c r="G28" s="13"/>
      <c r="H28" s="40"/>
    </row>
    <row r="29" spans="1:8" ht="15" x14ac:dyDescent="0.25">
      <c r="A29" s="58" t="s">
        <v>34</v>
      </c>
      <c r="B29" s="59" t="s">
        <v>35</v>
      </c>
      <c r="C29" s="60"/>
      <c r="D29" s="60"/>
      <c r="E29" s="61"/>
      <c r="F29" s="61"/>
      <c r="G29" s="61"/>
      <c r="H29" s="62"/>
    </row>
    <row r="30" spans="1:8" ht="28.5" x14ac:dyDescent="0.25">
      <c r="A30" s="63">
        <v>3.1</v>
      </c>
      <c r="B30" s="11" t="s">
        <v>36</v>
      </c>
      <c r="C30" s="64"/>
      <c r="D30" s="64"/>
      <c r="E30" s="65"/>
      <c r="F30" s="65"/>
      <c r="G30" s="13"/>
      <c r="H30" s="40"/>
    </row>
    <row r="31" spans="1:8" ht="30" x14ac:dyDescent="0.25">
      <c r="A31" s="63" t="s">
        <v>17</v>
      </c>
      <c r="B31" s="11" t="s">
        <v>37</v>
      </c>
      <c r="C31" s="57" t="s">
        <v>19</v>
      </c>
      <c r="D31" s="66" t="s">
        <v>38</v>
      </c>
      <c r="E31" s="113">
        <v>21564</v>
      </c>
      <c r="F31" s="113">
        <v>2400</v>
      </c>
      <c r="G31" s="13"/>
      <c r="H31" s="40"/>
    </row>
    <row r="32" spans="1:8" ht="30" x14ac:dyDescent="0.25">
      <c r="A32" s="63" t="s">
        <v>31</v>
      </c>
      <c r="B32" s="11" t="s">
        <v>39</v>
      </c>
      <c r="C32" s="57" t="s">
        <v>19</v>
      </c>
      <c r="D32" s="66" t="s">
        <v>38</v>
      </c>
      <c r="E32" s="113">
        <v>21564</v>
      </c>
      <c r="F32" s="113">
        <v>2400</v>
      </c>
      <c r="G32" s="13"/>
      <c r="H32" s="40"/>
    </row>
    <row r="33" spans="1:8" ht="30" x14ac:dyDescent="0.25">
      <c r="A33" s="63" t="s">
        <v>40</v>
      </c>
      <c r="B33" s="11" t="s">
        <v>41</v>
      </c>
      <c r="C33" s="57" t="s">
        <v>19</v>
      </c>
      <c r="D33" s="66" t="s">
        <v>38</v>
      </c>
      <c r="E33" s="113">
        <v>17196</v>
      </c>
      <c r="F33" s="113">
        <v>2400</v>
      </c>
      <c r="G33" s="13"/>
      <c r="H33" s="40"/>
    </row>
    <row r="34" spans="1:8" ht="30" x14ac:dyDescent="0.25">
      <c r="A34" s="63" t="s">
        <v>42</v>
      </c>
      <c r="B34" s="11" t="s">
        <v>43</v>
      </c>
      <c r="C34" s="57" t="s">
        <v>19</v>
      </c>
      <c r="D34" s="66" t="s">
        <v>38</v>
      </c>
      <c r="E34" s="113">
        <v>17196</v>
      </c>
      <c r="F34" s="113">
        <v>2400</v>
      </c>
      <c r="G34" s="13"/>
      <c r="H34" s="40"/>
    </row>
    <row r="35" spans="1:8" x14ac:dyDescent="0.25">
      <c r="A35" s="52"/>
      <c r="B35" s="11"/>
      <c r="C35" s="47"/>
      <c r="D35" s="47"/>
      <c r="E35" s="47"/>
      <c r="F35" s="47"/>
      <c r="G35" s="47"/>
      <c r="H35" s="67"/>
    </row>
    <row r="36" spans="1:8" ht="15" x14ac:dyDescent="0.25">
      <c r="A36" s="68">
        <v>4</v>
      </c>
      <c r="B36" s="69" t="s">
        <v>44</v>
      </c>
      <c r="C36" s="70"/>
      <c r="D36" s="70"/>
      <c r="E36" s="70"/>
      <c r="F36" s="70"/>
      <c r="G36" s="70"/>
      <c r="H36" s="71"/>
    </row>
    <row r="37" spans="1:8" ht="28.5" x14ac:dyDescent="0.25">
      <c r="A37" s="72"/>
      <c r="B37" s="73" t="s">
        <v>45</v>
      </c>
      <c r="C37" s="37"/>
      <c r="D37" s="37"/>
      <c r="E37" s="37"/>
      <c r="F37" s="37"/>
      <c r="G37" s="37"/>
      <c r="H37" s="51"/>
    </row>
    <row r="38" spans="1:8" x14ac:dyDescent="0.25">
      <c r="A38" s="74" t="s">
        <v>17</v>
      </c>
      <c r="B38" s="75" t="s">
        <v>46</v>
      </c>
      <c r="C38" s="37" t="s">
        <v>30</v>
      </c>
      <c r="D38" s="37">
        <v>35</v>
      </c>
      <c r="E38" s="113">
        <v>174</v>
      </c>
      <c r="F38" s="113">
        <v>42</v>
      </c>
      <c r="G38" s="13">
        <f>E38*D38</f>
        <v>6090</v>
      </c>
      <c r="H38" s="40">
        <f>F38*D38</f>
        <v>1470</v>
      </c>
    </row>
    <row r="39" spans="1:8" x14ac:dyDescent="0.25">
      <c r="A39" s="74" t="s">
        <v>31</v>
      </c>
      <c r="B39" s="75" t="s">
        <v>47</v>
      </c>
      <c r="C39" s="37" t="s">
        <v>30</v>
      </c>
      <c r="D39" s="37">
        <v>12</v>
      </c>
      <c r="E39" s="113">
        <v>156</v>
      </c>
      <c r="F39" s="113">
        <v>30</v>
      </c>
      <c r="G39" s="13">
        <f>E39*D39</f>
        <v>1872</v>
      </c>
      <c r="H39" s="40">
        <f>F39*D39</f>
        <v>360</v>
      </c>
    </row>
    <row r="40" spans="1:8" x14ac:dyDescent="0.25">
      <c r="A40" s="74" t="s">
        <v>40</v>
      </c>
      <c r="B40" s="75" t="s">
        <v>48</v>
      </c>
      <c r="C40" s="37" t="s">
        <v>30</v>
      </c>
      <c r="D40" s="47">
        <v>15</v>
      </c>
      <c r="E40" s="113">
        <v>126</v>
      </c>
      <c r="F40" s="113">
        <v>30</v>
      </c>
      <c r="G40" s="13">
        <f>E40*D40</f>
        <v>1890</v>
      </c>
      <c r="H40" s="40">
        <f>F40*D40</f>
        <v>450</v>
      </c>
    </row>
    <row r="41" spans="1:8" x14ac:dyDescent="0.25">
      <c r="A41" s="74" t="s">
        <v>42</v>
      </c>
      <c r="B41" s="73" t="s">
        <v>49</v>
      </c>
      <c r="C41" s="37" t="s">
        <v>30</v>
      </c>
      <c r="D41" s="76" t="s">
        <v>38</v>
      </c>
      <c r="E41" s="113">
        <v>84</v>
      </c>
      <c r="F41" s="113">
        <v>24</v>
      </c>
      <c r="G41" s="13"/>
      <c r="H41" s="40"/>
    </row>
    <row r="42" spans="1:8" x14ac:dyDescent="0.25">
      <c r="A42" s="34"/>
      <c r="B42" s="35"/>
      <c r="C42" s="37"/>
      <c r="D42" s="37"/>
      <c r="E42" s="37"/>
      <c r="F42" s="37"/>
      <c r="G42" s="37"/>
      <c r="H42" s="51"/>
    </row>
    <row r="43" spans="1:8" ht="15" x14ac:dyDescent="0.25">
      <c r="A43" s="77">
        <v>5</v>
      </c>
      <c r="B43" s="78" t="s">
        <v>50</v>
      </c>
      <c r="C43" s="79"/>
      <c r="D43" s="79"/>
      <c r="E43" s="79"/>
      <c r="F43" s="79"/>
      <c r="G43" s="79"/>
      <c r="H43" s="80"/>
    </row>
    <row r="44" spans="1:8" ht="15" x14ac:dyDescent="0.25">
      <c r="A44" s="81">
        <v>5.0999999999999996</v>
      </c>
      <c r="B44" s="82" t="s">
        <v>51</v>
      </c>
      <c r="C44" s="47"/>
      <c r="D44" s="47"/>
      <c r="E44" s="47"/>
      <c r="F44" s="47"/>
      <c r="G44" s="47"/>
      <c r="H44" s="67"/>
    </row>
    <row r="45" spans="1:8" ht="71.25" x14ac:dyDescent="0.25">
      <c r="A45" s="83"/>
      <c r="B45" s="84" t="s">
        <v>52</v>
      </c>
      <c r="C45" s="47" t="s">
        <v>53</v>
      </c>
      <c r="D45" s="47">
        <v>265</v>
      </c>
      <c r="E45" s="113">
        <v>930</v>
      </c>
      <c r="F45" s="113">
        <v>362</v>
      </c>
      <c r="G45" s="13">
        <f>E45*D45</f>
        <v>246450</v>
      </c>
      <c r="H45" s="40">
        <f>F45*D45</f>
        <v>95930</v>
      </c>
    </row>
    <row r="46" spans="1:8" ht="71.25" x14ac:dyDescent="0.25">
      <c r="A46" s="85"/>
      <c r="B46" s="84" t="s">
        <v>54</v>
      </c>
      <c r="C46" s="47" t="s">
        <v>53</v>
      </c>
      <c r="D46" s="47">
        <v>125</v>
      </c>
      <c r="E46" s="113">
        <v>1162</v>
      </c>
      <c r="F46" s="113">
        <v>426</v>
      </c>
      <c r="G46" s="13">
        <f>E46*D46</f>
        <v>145250</v>
      </c>
      <c r="H46" s="40">
        <f>F46*D46</f>
        <v>53250</v>
      </c>
    </row>
    <row r="47" spans="1:8" x14ac:dyDescent="0.25">
      <c r="A47" s="85"/>
      <c r="B47" s="84"/>
      <c r="C47" s="47"/>
      <c r="D47" s="47"/>
      <c r="E47" s="12"/>
      <c r="F47" s="12"/>
      <c r="G47" s="13"/>
      <c r="H47" s="40"/>
    </row>
    <row r="48" spans="1:8" ht="28.5" x14ac:dyDescent="0.25">
      <c r="A48" s="86">
        <v>5.2</v>
      </c>
      <c r="B48" s="87" t="s">
        <v>55</v>
      </c>
      <c r="C48" s="88" t="s">
        <v>53</v>
      </c>
      <c r="D48" s="89">
        <v>2</v>
      </c>
      <c r="E48" s="113">
        <v>5165</v>
      </c>
      <c r="F48" s="113">
        <v>840</v>
      </c>
      <c r="G48" s="13">
        <f>E48*D48</f>
        <v>10330</v>
      </c>
      <c r="H48" s="40">
        <f>F48*D48</f>
        <v>1680</v>
      </c>
    </row>
    <row r="49" spans="1:8" x14ac:dyDescent="0.25">
      <c r="A49" s="86"/>
      <c r="B49" s="90"/>
      <c r="C49" s="88"/>
      <c r="D49" s="88"/>
      <c r="E49" s="91"/>
      <c r="F49" s="91"/>
      <c r="G49" s="91"/>
      <c r="H49" s="92"/>
    </row>
    <row r="50" spans="1:8" ht="28.5" x14ac:dyDescent="0.25">
      <c r="A50" s="86">
        <v>5.3</v>
      </c>
      <c r="B50" s="87" t="s">
        <v>56</v>
      </c>
      <c r="C50" s="88" t="s">
        <v>53</v>
      </c>
      <c r="D50" s="88">
        <v>11</v>
      </c>
      <c r="E50" s="113">
        <v>5810</v>
      </c>
      <c r="F50" s="113">
        <v>900</v>
      </c>
      <c r="G50" s="13">
        <f>E50*D50</f>
        <v>63910</v>
      </c>
      <c r="H50" s="40">
        <f>F50*D50</f>
        <v>9900</v>
      </c>
    </row>
    <row r="51" spans="1:8" x14ac:dyDescent="0.25">
      <c r="A51" s="86"/>
      <c r="B51" s="90"/>
      <c r="C51" s="88"/>
      <c r="D51" s="88"/>
      <c r="E51" s="93"/>
      <c r="F51" s="93"/>
      <c r="G51" s="91"/>
      <c r="H51" s="92"/>
    </row>
    <row r="52" spans="1:8" ht="28.5" x14ac:dyDescent="0.25">
      <c r="A52" s="86">
        <v>5.4</v>
      </c>
      <c r="B52" s="90" t="s">
        <v>57</v>
      </c>
      <c r="C52" s="88" t="s">
        <v>53</v>
      </c>
      <c r="D52" s="88" t="s">
        <v>38</v>
      </c>
      <c r="E52" s="113">
        <v>12266</v>
      </c>
      <c r="F52" s="113">
        <v>1200</v>
      </c>
      <c r="G52" s="13"/>
      <c r="H52" s="40"/>
    </row>
    <row r="53" spans="1:8" x14ac:dyDescent="0.25">
      <c r="A53" s="86"/>
      <c r="B53" s="90"/>
      <c r="C53" s="88"/>
      <c r="D53" s="88"/>
      <c r="E53" s="12"/>
      <c r="F53" s="12"/>
      <c r="G53" s="13"/>
      <c r="H53" s="40"/>
    </row>
    <row r="54" spans="1:8" x14ac:dyDescent="0.25">
      <c r="A54" s="86">
        <v>5.5</v>
      </c>
      <c r="B54" s="90" t="s">
        <v>58</v>
      </c>
      <c r="C54" s="88" t="s">
        <v>19</v>
      </c>
      <c r="D54" s="88" t="s">
        <v>38</v>
      </c>
      <c r="E54" s="113">
        <v>720</v>
      </c>
      <c r="F54" s="113">
        <v>300</v>
      </c>
      <c r="G54" s="13"/>
      <c r="H54" s="40"/>
    </row>
    <row r="55" spans="1:8" x14ac:dyDescent="0.25">
      <c r="A55" s="86"/>
      <c r="B55" s="90"/>
      <c r="C55" s="88"/>
      <c r="D55" s="88"/>
      <c r="E55" s="91"/>
      <c r="F55" s="91"/>
      <c r="G55" s="91"/>
      <c r="H55" s="94"/>
    </row>
    <row r="56" spans="1:8" ht="28.5" x14ac:dyDescent="0.25">
      <c r="A56" s="86">
        <v>5.6</v>
      </c>
      <c r="B56" s="90" t="s">
        <v>59</v>
      </c>
      <c r="C56" s="88" t="s">
        <v>53</v>
      </c>
      <c r="D56" s="89">
        <v>1</v>
      </c>
      <c r="E56" s="113">
        <v>9684</v>
      </c>
      <c r="F56" s="113">
        <v>1200</v>
      </c>
      <c r="G56" s="13">
        <f>E56*D56</f>
        <v>9684</v>
      </c>
      <c r="H56" s="40">
        <f>F56*D56</f>
        <v>1200</v>
      </c>
    </row>
    <row r="57" spans="1:8" x14ac:dyDescent="0.25">
      <c r="A57" s="86"/>
      <c r="B57" s="90"/>
      <c r="C57" s="88"/>
      <c r="D57" s="89"/>
      <c r="E57" s="12"/>
      <c r="F57" s="12"/>
      <c r="G57" s="13"/>
      <c r="H57" s="40"/>
    </row>
    <row r="58" spans="1:8" s="153" customFormat="1" x14ac:dyDescent="0.25">
      <c r="A58" s="150">
        <v>5.7</v>
      </c>
      <c r="B58" s="99" t="s">
        <v>60</v>
      </c>
      <c r="C58" s="151" t="s">
        <v>19</v>
      </c>
      <c r="D58" s="89">
        <v>80</v>
      </c>
      <c r="E58" s="147">
        <v>1848</v>
      </c>
      <c r="F58" s="147">
        <v>480</v>
      </c>
      <c r="G58" s="152">
        <f>E58*D58</f>
        <v>147840</v>
      </c>
      <c r="H58" s="148">
        <f>F58*D58</f>
        <v>38400</v>
      </c>
    </row>
    <row r="59" spans="1:8" x14ac:dyDescent="0.25">
      <c r="A59" s="86"/>
      <c r="B59" s="90"/>
      <c r="C59" s="88"/>
      <c r="D59" s="89"/>
      <c r="E59" s="91"/>
      <c r="F59" s="91"/>
      <c r="G59" s="91"/>
      <c r="H59" s="94"/>
    </row>
    <row r="60" spans="1:8" x14ac:dyDescent="0.25">
      <c r="A60" s="95" t="s">
        <v>61</v>
      </c>
      <c r="B60" s="90" t="s">
        <v>62</v>
      </c>
      <c r="C60" s="88"/>
      <c r="D60" s="89"/>
      <c r="E60" s="91"/>
      <c r="F60" s="91"/>
      <c r="G60" s="91"/>
      <c r="H60" s="94"/>
    </row>
    <row r="61" spans="1:8" ht="28.5" x14ac:dyDescent="0.25">
      <c r="A61" s="8" t="s">
        <v>63</v>
      </c>
      <c r="B61" s="96" t="s">
        <v>64</v>
      </c>
      <c r="C61" s="88" t="s">
        <v>65</v>
      </c>
      <c r="D61" s="97">
        <v>70</v>
      </c>
      <c r="E61" s="113">
        <v>2160</v>
      </c>
      <c r="F61" s="113">
        <v>180</v>
      </c>
      <c r="G61" s="13">
        <f>E61*D61</f>
        <v>151200</v>
      </c>
      <c r="H61" s="40">
        <f>F61*D61</f>
        <v>12600</v>
      </c>
    </row>
    <row r="62" spans="1:8" ht="28.5" x14ac:dyDescent="0.25">
      <c r="A62" s="8" t="s">
        <v>66</v>
      </c>
      <c r="B62" s="96" t="s">
        <v>67</v>
      </c>
      <c r="C62" s="88" t="s">
        <v>65</v>
      </c>
      <c r="D62" s="97" t="s">
        <v>38</v>
      </c>
      <c r="E62" s="113">
        <v>1440</v>
      </c>
      <c r="F62" s="113">
        <v>168</v>
      </c>
      <c r="G62" s="13"/>
      <c r="H62" s="40"/>
    </row>
    <row r="63" spans="1:8" ht="71.25" x14ac:dyDescent="0.25">
      <c r="A63" s="8" t="s">
        <v>68</v>
      </c>
      <c r="B63" s="90" t="s">
        <v>69</v>
      </c>
      <c r="C63" s="98" t="s">
        <v>53</v>
      </c>
      <c r="D63" s="98">
        <v>0</v>
      </c>
      <c r="E63" s="113">
        <v>4519</v>
      </c>
      <c r="F63" s="113">
        <v>840</v>
      </c>
      <c r="G63" s="13">
        <v>0</v>
      </c>
      <c r="H63" s="40">
        <v>0</v>
      </c>
    </row>
    <row r="64" spans="1:8" ht="42.75" x14ac:dyDescent="0.25">
      <c r="A64" s="8" t="s">
        <v>70</v>
      </c>
      <c r="B64" s="99" t="s">
        <v>71</v>
      </c>
      <c r="C64" s="97" t="s">
        <v>53</v>
      </c>
      <c r="D64" s="97">
        <v>12</v>
      </c>
      <c r="E64" s="113">
        <v>4519</v>
      </c>
      <c r="F64" s="113">
        <v>720</v>
      </c>
      <c r="G64" s="13">
        <f>E64*D64</f>
        <v>54228</v>
      </c>
      <c r="H64" s="40">
        <f>F64*D64</f>
        <v>8640</v>
      </c>
    </row>
    <row r="65" spans="1:8" x14ac:dyDescent="0.25">
      <c r="A65" s="100"/>
      <c r="B65" s="101"/>
      <c r="C65" s="98"/>
      <c r="D65" s="98"/>
      <c r="E65" s="13"/>
      <c r="F65" s="13"/>
      <c r="G65" s="13"/>
      <c r="H65" s="40"/>
    </row>
    <row r="66" spans="1:8" x14ac:dyDescent="0.25">
      <c r="A66" s="100" t="s">
        <v>61</v>
      </c>
      <c r="B66" s="101" t="s">
        <v>72</v>
      </c>
      <c r="C66" s="98"/>
      <c r="D66" s="98"/>
      <c r="E66" s="13"/>
      <c r="F66" s="13"/>
      <c r="G66" s="13"/>
      <c r="H66" s="40"/>
    </row>
    <row r="67" spans="1:8" ht="57" x14ac:dyDescent="0.25">
      <c r="A67" s="100" t="s">
        <v>17</v>
      </c>
      <c r="B67" s="96" t="s">
        <v>73</v>
      </c>
      <c r="C67" s="98" t="s">
        <v>19</v>
      </c>
      <c r="D67" s="98" t="s">
        <v>38</v>
      </c>
      <c r="E67" s="113">
        <v>1620</v>
      </c>
      <c r="F67" s="113">
        <v>240</v>
      </c>
      <c r="G67" s="13"/>
      <c r="H67" s="40"/>
    </row>
    <row r="68" spans="1:8" ht="42.75" x14ac:dyDescent="0.25">
      <c r="A68" s="100" t="s">
        <v>31</v>
      </c>
      <c r="B68" s="102" t="s">
        <v>74</v>
      </c>
      <c r="C68" s="98" t="s">
        <v>19</v>
      </c>
      <c r="D68" s="98" t="s">
        <v>38</v>
      </c>
      <c r="E68" s="113">
        <v>1380</v>
      </c>
      <c r="F68" s="113">
        <v>216</v>
      </c>
      <c r="G68" s="13"/>
      <c r="H68" s="40"/>
    </row>
    <row r="69" spans="1:8" x14ac:dyDescent="0.25">
      <c r="A69" s="100"/>
      <c r="B69" s="103"/>
      <c r="C69" s="104"/>
      <c r="D69" s="98"/>
      <c r="E69" s="105"/>
      <c r="F69" s="38"/>
      <c r="G69" s="13"/>
      <c r="H69" s="40"/>
    </row>
    <row r="70" spans="1:8" ht="28.5" x14ac:dyDescent="0.25">
      <c r="A70" s="100" t="s">
        <v>75</v>
      </c>
      <c r="B70" s="102" t="s">
        <v>76</v>
      </c>
      <c r="C70" s="106"/>
      <c r="D70" s="107"/>
      <c r="E70" s="108"/>
      <c r="F70" s="109"/>
      <c r="G70" s="110"/>
      <c r="H70" s="111"/>
    </row>
    <row r="71" spans="1:8" x14ac:dyDescent="0.25">
      <c r="A71" s="112"/>
      <c r="B71" s="102" t="s">
        <v>77</v>
      </c>
      <c r="C71" s="104" t="s">
        <v>19</v>
      </c>
      <c r="D71" s="98" t="s">
        <v>38</v>
      </c>
      <c r="E71" s="113">
        <v>780</v>
      </c>
      <c r="F71" s="113">
        <v>132</v>
      </c>
      <c r="G71" s="13"/>
      <c r="H71" s="40"/>
    </row>
    <row r="72" spans="1:8" x14ac:dyDescent="0.25">
      <c r="A72" s="100"/>
      <c r="B72" s="101"/>
      <c r="C72" s="9"/>
      <c r="D72" s="98"/>
      <c r="E72" s="13"/>
      <c r="F72" s="13"/>
      <c r="G72" s="13"/>
      <c r="H72" s="40"/>
    </row>
    <row r="73" spans="1:8" ht="28.5" x14ac:dyDescent="0.25">
      <c r="A73" s="100" t="s">
        <v>78</v>
      </c>
      <c r="B73" s="96" t="s">
        <v>79</v>
      </c>
      <c r="C73" s="9"/>
      <c r="D73" s="98"/>
      <c r="E73" s="13"/>
      <c r="F73" s="13"/>
      <c r="G73" s="13"/>
      <c r="H73" s="40"/>
    </row>
    <row r="74" spans="1:8" x14ac:dyDescent="0.25">
      <c r="A74" s="100"/>
      <c r="B74" s="101"/>
      <c r="C74" s="10"/>
      <c r="D74" s="98"/>
      <c r="E74" s="13"/>
      <c r="F74" s="13"/>
      <c r="G74" s="13">
        <v>0</v>
      </c>
      <c r="H74" s="40">
        <v>0</v>
      </c>
    </row>
    <row r="75" spans="1:8" x14ac:dyDescent="0.25">
      <c r="A75" s="100" t="s">
        <v>17</v>
      </c>
      <c r="B75" s="101" t="s">
        <v>80</v>
      </c>
      <c r="C75" s="10" t="s">
        <v>30</v>
      </c>
      <c r="D75" s="98">
        <v>60</v>
      </c>
      <c r="E75" s="113">
        <v>348</v>
      </c>
      <c r="F75" s="113">
        <v>132</v>
      </c>
      <c r="G75" s="13">
        <f>E75*D75</f>
        <v>20880</v>
      </c>
      <c r="H75" s="40">
        <f>F75*D75</f>
        <v>7920</v>
      </c>
    </row>
    <row r="76" spans="1:8" x14ac:dyDescent="0.25">
      <c r="A76" s="100"/>
      <c r="B76" s="101"/>
      <c r="C76" s="10"/>
      <c r="D76" s="98"/>
      <c r="E76" s="13"/>
      <c r="F76" s="13"/>
      <c r="G76" s="13">
        <v>0</v>
      </c>
      <c r="H76" s="40">
        <v>0</v>
      </c>
    </row>
    <row r="77" spans="1:8" s="115" customFormat="1" x14ac:dyDescent="0.25">
      <c r="A77" s="100" t="s">
        <v>81</v>
      </c>
      <c r="B77" s="101" t="s">
        <v>82</v>
      </c>
      <c r="C77" s="9"/>
      <c r="D77" s="98"/>
      <c r="E77" s="113"/>
      <c r="F77" s="113"/>
      <c r="G77" s="113"/>
      <c r="H77" s="114"/>
    </row>
    <row r="78" spans="1:8" s="115" customFormat="1" x14ac:dyDescent="0.25">
      <c r="A78" s="100" t="s">
        <v>17</v>
      </c>
      <c r="B78" s="101" t="s">
        <v>83</v>
      </c>
      <c r="C78" s="9" t="s">
        <v>19</v>
      </c>
      <c r="D78" s="98">
        <v>160</v>
      </c>
      <c r="E78" s="113">
        <v>360</v>
      </c>
      <c r="F78" s="113">
        <v>120</v>
      </c>
      <c r="G78" s="113">
        <f>E78*D78</f>
        <v>57600</v>
      </c>
      <c r="H78" s="40">
        <f>F78*D78</f>
        <v>19200</v>
      </c>
    </row>
    <row r="79" spans="1:8" s="115" customFormat="1" x14ac:dyDescent="0.25">
      <c r="A79" s="100" t="s">
        <v>31</v>
      </c>
      <c r="B79" s="101" t="s">
        <v>84</v>
      </c>
      <c r="C79" s="9" t="s">
        <v>19</v>
      </c>
      <c r="D79" s="98" t="s">
        <v>38</v>
      </c>
      <c r="E79" s="113">
        <v>420</v>
      </c>
      <c r="F79" s="113">
        <v>120</v>
      </c>
      <c r="G79" s="113"/>
      <c r="H79" s="40"/>
    </row>
    <row r="80" spans="1:8" s="115" customFormat="1" x14ac:dyDescent="0.25">
      <c r="A80" s="100"/>
      <c r="B80" s="101"/>
      <c r="C80" s="9"/>
      <c r="D80" s="98"/>
      <c r="E80" s="12"/>
      <c r="F80" s="12"/>
      <c r="G80" s="113"/>
      <c r="H80" s="40"/>
    </row>
    <row r="81" spans="1:8" s="149" customFormat="1" x14ac:dyDescent="0.25">
      <c r="A81" s="144" t="s">
        <v>85</v>
      </c>
      <c r="B81" s="145" t="s">
        <v>86</v>
      </c>
      <c r="C81" s="146" t="s">
        <v>19</v>
      </c>
      <c r="D81" s="97" t="s">
        <v>38</v>
      </c>
      <c r="E81" s="147">
        <v>3000</v>
      </c>
      <c r="F81" s="147">
        <v>600</v>
      </c>
      <c r="G81" s="147"/>
      <c r="H81" s="148"/>
    </row>
    <row r="82" spans="1:8" x14ac:dyDescent="0.25">
      <c r="A82" s="100"/>
      <c r="B82" s="101"/>
      <c r="C82" s="98"/>
      <c r="D82" s="98"/>
      <c r="E82" s="13"/>
      <c r="F82" s="13"/>
      <c r="G82" s="13"/>
      <c r="H82" s="40"/>
    </row>
    <row r="83" spans="1:8" ht="15" x14ac:dyDescent="0.25">
      <c r="A83" s="68">
        <v>6</v>
      </c>
      <c r="B83" s="116" t="s">
        <v>87</v>
      </c>
      <c r="C83" s="117"/>
      <c r="D83" s="118"/>
      <c r="E83" s="70"/>
      <c r="F83" s="70"/>
      <c r="G83" s="70"/>
      <c r="H83" s="71"/>
    </row>
    <row r="84" spans="1:8" x14ac:dyDescent="0.25">
      <c r="A84" s="63">
        <v>6.1</v>
      </c>
      <c r="B84" s="119" t="s">
        <v>88</v>
      </c>
      <c r="C84" s="120"/>
      <c r="D84" s="120"/>
      <c r="E84" s="47"/>
      <c r="F84" s="47"/>
      <c r="G84" s="47"/>
      <c r="H84" s="67"/>
    </row>
    <row r="85" spans="1:8" ht="28.5" x14ac:dyDescent="0.25">
      <c r="A85" s="121" t="s">
        <v>17</v>
      </c>
      <c r="B85" s="119" t="s">
        <v>89</v>
      </c>
      <c r="C85" s="122" t="s">
        <v>53</v>
      </c>
      <c r="D85" s="122">
        <v>350</v>
      </c>
      <c r="E85" s="113">
        <v>276</v>
      </c>
      <c r="F85" s="113">
        <v>162</v>
      </c>
      <c r="G85" s="13">
        <f>E85*D85</f>
        <v>96600</v>
      </c>
      <c r="H85" s="40">
        <f>F85*D85</f>
        <v>56700</v>
      </c>
    </row>
    <row r="86" spans="1:8" x14ac:dyDescent="0.25">
      <c r="A86" s="123"/>
      <c r="B86" s="119"/>
      <c r="C86" s="120"/>
      <c r="D86" s="120"/>
      <c r="E86" s="13"/>
      <c r="F86" s="47"/>
      <c r="G86" s="47"/>
      <c r="H86" s="67"/>
    </row>
    <row r="87" spans="1:8" ht="15" x14ac:dyDescent="0.25">
      <c r="A87" s="124" t="s">
        <v>90</v>
      </c>
      <c r="B87" s="125" t="s">
        <v>91</v>
      </c>
      <c r="C87" s="120"/>
      <c r="D87" s="120"/>
      <c r="E87" s="13"/>
      <c r="F87" s="47"/>
      <c r="G87" s="47"/>
      <c r="H87" s="67"/>
    </row>
    <row r="88" spans="1:8" ht="114" x14ac:dyDescent="0.25">
      <c r="A88" s="121" t="s">
        <v>17</v>
      </c>
      <c r="B88" s="11" t="s">
        <v>92</v>
      </c>
      <c r="C88" s="120" t="s">
        <v>53</v>
      </c>
      <c r="D88" s="120">
        <v>125</v>
      </c>
      <c r="E88" s="113">
        <v>924</v>
      </c>
      <c r="F88" s="113">
        <v>168</v>
      </c>
      <c r="G88" s="13">
        <f>E88*D88</f>
        <v>115500</v>
      </c>
      <c r="H88" s="40">
        <f>F88*D88</f>
        <v>21000</v>
      </c>
    </row>
    <row r="89" spans="1:8" ht="15" x14ac:dyDescent="0.25">
      <c r="A89" s="121"/>
      <c r="B89" s="143" t="s">
        <v>103</v>
      </c>
      <c r="C89" s="120"/>
      <c r="D89" s="120"/>
      <c r="E89" s="12"/>
      <c r="F89" s="12"/>
      <c r="G89" s="13"/>
      <c r="H89" s="40"/>
    </row>
    <row r="90" spans="1:8" ht="15" x14ac:dyDescent="0.25">
      <c r="A90" s="121"/>
      <c r="B90" s="143" t="s">
        <v>104</v>
      </c>
      <c r="C90" s="120" t="s">
        <v>53</v>
      </c>
      <c r="D90" s="120">
        <v>0</v>
      </c>
      <c r="E90" s="113">
        <v>1440</v>
      </c>
      <c r="F90" s="113">
        <v>180</v>
      </c>
      <c r="G90" s="13" t="s">
        <v>106</v>
      </c>
      <c r="H90" s="40" t="s">
        <v>106</v>
      </c>
    </row>
    <row r="91" spans="1:8" ht="15" x14ac:dyDescent="0.25">
      <c r="A91" s="121" t="s">
        <v>93</v>
      </c>
      <c r="B91" s="7" t="s">
        <v>94</v>
      </c>
      <c r="C91" s="120"/>
      <c r="D91" s="120"/>
      <c r="E91" s="12"/>
      <c r="F91" s="12"/>
      <c r="G91" s="13"/>
      <c r="H91" s="40"/>
    </row>
    <row r="92" spans="1:8" ht="171" x14ac:dyDescent="0.25">
      <c r="A92" s="121" t="s">
        <v>17</v>
      </c>
      <c r="B92" s="126" t="s">
        <v>95</v>
      </c>
      <c r="C92" s="122" t="s">
        <v>96</v>
      </c>
      <c r="D92" s="122">
        <v>330</v>
      </c>
      <c r="E92" s="113">
        <v>540</v>
      </c>
      <c r="F92" s="113">
        <v>168</v>
      </c>
      <c r="G92" s="13">
        <f>E92*D92</f>
        <v>178200</v>
      </c>
      <c r="H92" s="40">
        <f>F92*D92</f>
        <v>55440</v>
      </c>
    </row>
    <row r="93" spans="1:8" ht="15" x14ac:dyDescent="0.25">
      <c r="A93" s="121"/>
      <c r="B93" s="143" t="s">
        <v>102</v>
      </c>
      <c r="C93" s="120"/>
      <c r="D93" s="120"/>
      <c r="E93" s="47"/>
      <c r="F93" s="47"/>
      <c r="G93" s="47"/>
      <c r="H93" s="67"/>
    </row>
    <row r="94" spans="1:8" ht="15" x14ac:dyDescent="0.25">
      <c r="A94" s="121"/>
      <c r="B94" s="143" t="s">
        <v>105</v>
      </c>
      <c r="C94" s="122" t="s">
        <v>96</v>
      </c>
      <c r="D94" s="122">
        <v>0</v>
      </c>
      <c r="E94" s="113">
        <v>696</v>
      </c>
      <c r="F94" s="113">
        <v>180</v>
      </c>
      <c r="G94" s="13" t="s">
        <v>106</v>
      </c>
      <c r="H94" s="40" t="s">
        <v>106</v>
      </c>
    </row>
    <row r="95" spans="1:8" ht="15" x14ac:dyDescent="0.25">
      <c r="A95" s="127">
        <v>7</v>
      </c>
      <c r="B95" s="55" t="s">
        <v>97</v>
      </c>
      <c r="C95" s="10" t="s">
        <v>98</v>
      </c>
      <c r="D95" s="10">
        <v>1</v>
      </c>
      <c r="E95" s="113">
        <v>8098</v>
      </c>
      <c r="F95" s="113">
        <v>5999</v>
      </c>
      <c r="G95" s="13">
        <f>E95*D95</f>
        <v>8098</v>
      </c>
      <c r="H95" s="40">
        <f>F95*D95</f>
        <v>5999</v>
      </c>
    </row>
    <row r="96" spans="1:8" ht="15" x14ac:dyDescent="0.25">
      <c r="A96" s="121"/>
      <c r="B96" s="55"/>
      <c r="C96" s="47"/>
      <c r="D96" s="47"/>
      <c r="E96" s="47"/>
      <c r="F96" s="47"/>
      <c r="G96" s="128"/>
      <c r="H96" s="129"/>
    </row>
    <row r="97" spans="1:8" ht="15" x14ac:dyDescent="0.25">
      <c r="A97" s="121"/>
      <c r="B97" s="55"/>
      <c r="C97" s="47"/>
      <c r="D97" s="47"/>
      <c r="E97" s="47"/>
      <c r="F97" s="47" t="s">
        <v>99</v>
      </c>
      <c r="G97" s="128">
        <f>SUM(G7:G96)</f>
        <v>1394228</v>
      </c>
      <c r="H97" s="129">
        <f>SUM(H7:H96)</f>
        <v>470179</v>
      </c>
    </row>
    <row r="98" spans="1:8" x14ac:dyDescent="0.25">
      <c r="A98" s="121"/>
      <c r="B98" s="55"/>
      <c r="C98" s="47"/>
      <c r="D98" s="47"/>
      <c r="E98" s="47"/>
      <c r="F98" s="47"/>
      <c r="G98" s="130"/>
      <c r="H98" s="131"/>
    </row>
    <row r="99" spans="1:8" x14ac:dyDescent="0.25">
      <c r="A99" s="121"/>
      <c r="B99" s="55"/>
      <c r="C99" s="47"/>
      <c r="D99" s="47"/>
      <c r="E99" s="47"/>
      <c r="F99" s="47"/>
      <c r="G99" s="47"/>
      <c r="H99" s="67"/>
    </row>
    <row r="100" spans="1:8" ht="15" x14ac:dyDescent="0.25">
      <c r="A100" s="121"/>
      <c r="B100" s="55"/>
      <c r="C100" s="47"/>
      <c r="D100" s="47"/>
      <c r="E100" s="47"/>
      <c r="F100" s="132" t="s">
        <v>100</v>
      </c>
      <c r="G100" s="47"/>
      <c r="H100" s="133">
        <f>G97+H97</f>
        <v>1864407</v>
      </c>
    </row>
    <row r="101" spans="1:8" ht="15" thickBot="1" x14ac:dyDescent="0.3">
      <c r="A101" s="134"/>
      <c r="B101" s="135" t="s">
        <v>101</v>
      </c>
      <c r="C101" s="136"/>
      <c r="D101" s="136"/>
      <c r="E101" s="136"/>
      <c r="F101" s="136"/>
      <c r="G101" s="136"/>
      <c r="H101" s="137"/>
    </row>
    <row r="103" spans="1:8" ht="15" x14ac:dyDescent="0.25">
      <c r="F103" s="154" t="s">
        <v>107</v>
      </c>
      <c r="G103" s="140"/>
      <c r="H103" s="155">
        <f>H100*1.18</f>
        <v>2200000.2599999998</v>
      </c>
    </row>
  </sheetData>
  <mergeCells count="6">
    <mergeCell ref="G1:H1"/>
    <mergeCell ref="A2:B2"/>
    <mergeCell ref="C2:H2"/>
    <mergeCell ref="A3:B3"/>
    <mergeCell ref="E3:F3"/>
    <mergeCell ref="G3:H3"/>
  </mergeCells>
  <pageMargins left="0.7" right="0.7" top="0.75" bottom="0.75" header="0.3" footer="0.3"/>
  <pageSetup scale="55" orientation="portrait" r:id="rId1"/>
  <rowBreaks count="1" manualBreakCount="1"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HVAC</vt:lpstr>
      <vt:lpstr>HVAC!Print_Area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2024-07-31T11:45:43Z</dcterms:modified>
</cp:coreProperties>
</file>