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3DDB57B-C9F2-4557-AD82-1242C9540A5A}" xr6:coauthVersionLast="47" xr6:coauthVersionMax="47" xr10:uidLastSave="{00000000-0000-0000-0000-000000000000}"/>
  <bookViews>
    <workbookView xWindow="-120" yWindow="-120" windowWidth="29040" windowHeight="15840" tabRatio="687" activeTab="1" xr2:uid="{00000000-000D-0000-FFFF-FFFF00000000}"/>
  </bookViews>
  <sheets>
    <sheet name="Summary" sheetId="9" r:id="rId1"/>
    <sheet name="Plumbing" sheetId="10" r:id="rId2"/>
    <sheet name="Make List" sheetId="8" r:id="rId3"/>
  </sheets>
  <definedNames>
    <definedName name="_xlnm.Print_Area" localSheetId="1">Plumbing!$A$1:$H$187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0" i="10" l="1"/>
  <c r="G189" i="10"/>
  <c r="G187" i="10"/>
  <c r="G83" i="10"/>
  <c r="G85" i="10"/>
  <c r="G2" i="10" l="1"/>
  <c r="B2" i="10"/>
  <c r="G75" i="10"/>
  <c r="G185" i="10"/>
  <c r="G184" i="10"/>
  <c r="G182" i="10"/>
  <c r="G180" i="10"/>
  <c r="G179" i="10"/>
  <c r="G178" i="10"/>
  <c r="G173" i="10"/>
  <c r="G170" i="10"/>
  <c r="G169" i="10"/>
  <c r="G163" i="10"/>
  <c r="G161" i="10"/>
  <c r="G159" i="10"/>
  <c r="G157" i="10"/>
  <c r="G155" i="10"/>
  <c r="G153" i="10"/>
  <c r="G149" i="10"/>
  <c r="G147" i="10"/>
  <c r="G146" i="10"/>
  <c r="G145" i="10"/>
  <c r="G142" i="10"/>
  <c r="G141" i="10"/>
  <c r="G140" i="10"/>
  <c r="G139" i="10"/>
  <c r="G138" i="10"/>
  <c r="G135" i="10"/>
  <c r="G134" i="10"/>
  <c r="G133" i="10"/>
  <c r="G132" i="10"/>
  <c r="G131" i="10"/>
  <c r="G128" i="10"/>
  <c r="G126" i="10"/>
  <c r="G124" i="10"/>
  <c r="G122" i="10"/>
  <c r="G120" i="10"/>
  <c r="G119" i="10"/>
  <c r="G116" i="10"/>
  <c r="G114" i="10"/>
  <c r="G112" i="10"/>
  <c r="G110" i="10"/>
  <c r="G108" i="10"/>
  <c r="G106" i="10"/>
  <c r="G104" i="10"/>
  <c r="G102" i="10"/>
  <c r="G100" i="10"/>
  <c r="G98" i="10"/>
  <c r="G94" i="10"/>
  <c r="G92" i="10"/>
  <c r="G89" i="10"/>
  <c r="G87" i="10"/>
  <c r="G81" i="10"/>
  <c r="G80" i="10"/>
  <c r="G79" i="10"/>
  <c r="G78" i="10"/>
  <c r="G73" i="10"/>
  <c r="G72" i="10"/>
  <c r="G71" i="10"/>
  <c r="G70" i="10"/>
  <c r="G68" i="10"/>
  <c r="G67" i="10"/>
  <c r="G66" i="10"/>
  <c r="G65" i="10"/>
  <c r="G63" i="10"/>
  <c r="G62" i="10"/>
  <c r="G61" i="10"/>
  <c r="G60" i="10"/>
  <c r="G56" i="10"/>
  <c r="G53" i="10"/>
  <c r="G52" i="10"/>
  <c r="G51" i="10"/>
  <c r="G47" i="10"/>
  <c r="G46" i="10"/>
  <c r="G45" i="10"/>
  <c r="G44" i="10"/>
  <c r="G41" i="10"/>
  <c r="G39" i="10"/>
  <c r="G38" i="10"/>
  <c r="G37" i="10"/>
  <c r="G36" i="10"/>
  <c r="G35" i="10"/>
  <c r="G32" i="10"/>
  <c r="G31" i="10"/>
  <c r="G30" i="10"/>
  <c r="G26" i="10"/>
  <c r="G23" i="10"/>
  <c r="G22" i="10"/>
  <c r="G21" i="10"/>
  <c r="G18" i="10"/>
  <c r="G17" i="10"/>
  <c r="G16" i="10"/>
  <c r="G15" i="10"/>
  <c r="G14" i="10"/>
  <c r="G11" i="10"/>
  <c r="G10" i="10"/>
  <c r="G9" i="10"/>
  <c r="G8" i="10"/>
  <c r="G7" i="10"/>
  <c r="C7" i="9" s="1"/>
  <c r="A77" i="8" l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41" i="8"/>
  <c r="A42" i="8" s="1"/>
  <c r="A43" i="8" s="1"/>
  <c r="A44" i="8" s="1"/>
  <c r="A45" i="8" s="1"/>
  <c r="A46" i="8" s="1"/>
  <c r="A47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C9" i="9" l="1"/>
  <c r="C11" i="9" s="1"/>
  <c r="C10" i="9" l="1"/>
  <c r="C12" i="9" s="1"/>
  <c r="C15" i="9" s="1"/>
</calcChain>
</file>

<file path=xl/sharedStrings.xml><?xml version="1.0" encoding="utf-8"?>
<sst xmlns="http://schemas.openxmlformats.org/spreadsheetml/2006/main" count="627" uniqueCount="412">
  <si>
    <t>SR. NO.</t>
  </si>
  <si>
    <t>UNIT</t>
  </si>
  <si>
    <t>Nos</t>
  </si>
  <si>
    <t>a</t>
  </si>
  <si>
    <t>b</t>
  </si>
  <si>
    <t>c</t>
  </si>
  <si>
    <t>d</t>
  </si>
  <si>
    <t>e</t>
  </si>
  <si>
    <t>f</t>
  </si>
  <si>
    <t>DESCRIPTION</t>
  </si>
  <si>
    <t>Remarks</t>
  </si>
  <si>
    <t>Nos.</t>
  </si>
  <si>
    <t>Rmt</t>
  </si>
  <si>
    <t>A</t>
  </si>
  <si>
    <t>B</t>
  </si>
  <si>
    <t>RO</t>
  </si>
  <si>
    <t>PORTABLE GREASE TRAP</t>
  </si>
  <si>
    <t>GRAND TOTAL</t>
  </si>
  <si>
    <t>MATERIAL SPECIFICATIONS FOR KFC/PH</t>
  </si>
  <si>
    <t>No deviations shall be permitted.</t>
  </si>
  <si>
    <t>All materials to be used shall be of first quality unless otherwise specified</t>
  </si>
  <si>
    <t>Wherever there is a proposal to use "equivalent " makes(other than the specified makes mentioned in BOQ)the same shall be done only after the prior approval of engineer incharge.</t>
  </si>
  <si>
    <t>CIVIL / INTERIOR WORKS.</t>
  </si>
  <si>
    <t>S.NO</t>
  </si>
  <si>
    <t>ITEM DESCRIPTION</t>
  </si>
  <si>
    <t>MAKE</t>
  </si>
  <si>
    <t>ADHESIVE</t>
  </si>
  <si>
    <t>FEVICOL / ARALDITE</t>
  </si>
  <si>
    <t>ALUMINIUM COMPOSITE PANELS (ACP)</t>
  </si>
  <si>
    <t>ALUCOBOND / DUROBOND / EUROBOND / TIMEX</t>
  </si>
  <si>
    <t>ALUMINIUM SECTIONS</t>
  </si>
  <si>
    <t>JINDAL / GEETA</t>
  </si>
  <si>
    <t>BLOCK BOARDS(COMMERCIAL &amp; WATER PROOF)</t>
  </si>
  <si>
    <t>DURO / CENTURY / GARNET / GREENPLY /SAMRAT / ARCHID</t>
  </si>
  <si>
    <t>CEMENT 43 GRADE</t>
  </si>
  <si>
    <t xml:space="preserve">ACC / AMBUJA / BIRLA / ULTRATECH </t>
  </si>
  <si>
    <t>CEMENT BOARDS</t>
  </si>
  <si>
    <t>BISON / EVEREST</t>
  </si>
  <si>
    <t>CERAMIC TILES</t>
  </si>
  <si>
    <t xml:space="preserve">KAJARIA / NITCO / JOHNSON </t>
  </si>
  <si>
    <t>CORIAN</t>
  </si>
  <si>
    <t xml:space="preserve">DUPONT </t>
  </si>
  <si>
    <t>DOOR CLOSERS</t>
  </si>
  <si>
    <t>OZONE / GODREJ / DORMA / ENOX / HAFFELE / HETTICH / EBCO</t>
  </si>
  <si>
    <t>DRAWER CHANNELS</t>
  </si>
  <si>
    <t>EXTERIOR PAINT ACRYLIC BASED</t>
  </si>
  <si>
    <t>SHERLY WILLIAM / ASIAN</t>
  </si>
  <si>
    <t>EXTERIOR PAINT CEMENT BASED</t>
  </si>
  <si>
    <t>FILM</t>
  </si>
  <si>
    <t>3M</t>
  </si>
  <si>
    <t>FIRE RETARDANT PAINT</t>
  </si>
  <si>
    <t>FIRE TARD / PROMAT</t>
  </si>
  <si>
    <t>FLEXIBLE PLY ALL SIZES AND THICKNESS</t>
  </si>
  <si>
    <t xml:space="preserve">DURO / CENTURY / GARNET </t>
  </si>
  <si>
    <t xml:space="preserve">FLOOR SPRING AND FITTINGS </t>
  </si>
  <si>
    <t>OZONE</t>
  </si>
  <si>
    <t xml:space="preserve">FLUSH DOORS </t>
  </si>
  <si>
    <t xml:space="preserve">DURO / CENTURY / GARNET / GREENPLY </t>
  </si>
  <si>
    <t>GLASS</t>
  </si>
  <si>
    <t>ASAHI / MODIGAURD / SAINT GOBAIN</t>
  </si>
  <si>
    <t>GLASS MOSAIC TILES</t>
  </si>
  <si>
    <t>BISSAZA / GLASS ITALIA</t>
  </si>
  <si>
    <t>GYPSUM BOARDS</t>
  </si>
  <si>
    <t>SAINT GOBAIN / INDIA GYPSUM / FIRE LINE BOARD</t>
  </si>
  <si>
    <t>HANDLES</t>
  </si>
  <si>
    <t>KICH / OZONE / GODREJ / DORMA / ENOX / HAFFELE / HETTICH / EBCO</t>
  </si>
  <si>
    <t>HIGH DENSITY FIBRE BOARD</t>
  </si>
  <si>
    <t>NOVOPAN / DURATUFF</t>
  </si>
  <si>
    <t>HINGES</t>
  </si>
  <si>
    <t>INTERIOR PAINT ACRYLIC,LUSTURE,ENAMEL</t>
  </si>
  <si>
    <t>SHERLY WILLIAM</t>
  </si>
  <si>
    <t>LAMINATES(AS APPROVED)</t>
  </si>
  <si>
    <t>GREENLAM / MERINO / CENTURY</t>
  </si>
  <si>
    <t>LOCKS (AS APPROVED)</t>
  </si>
  <si>
    <t>METAL FALSE CEILING</t>
  </si>
  <si>
    <t xml:space="preserve">ARMSTRONG </t>
  </si>
  <si>
    <t>MINERAL FIBRE CEILING</t>
  </si>
  <si>
    <t>MDF BOARDS</t>
  </si>
  <si>
    <t xml:space="preserve">DURATUFF / ACTION </t>
  </si>
  <si>
    <t>PARTICLE BOARD</t>
  </si>
  <si>
    <t>NOVOPAN / ECO BOARD</t>
  </si>
  <si>
    <t>PLY(COMMERCIAL &amp; WATER PROOF) ALL SIZES AND THICKNESS</t>
  </si>
  <si>
    <t>SILICON SEALANTS</t>
  </si>
  <si>
    <t>ABRO</t>
  </si>
  <si>
    <t>STAINLESS STEEL SHEETS</t>
  </si>
  <si>
    <t>JINDAL</t>
  </si>
  <si>
    <t>STONE GRANITE PRESERVATIVES</t>
  </si>
  <si>
    <t>DUPONT</t>
  </si>
  <si>
    <t>TEAK WOOD</t>
  </si>
  <si>
    <t>BTC</t>
  </si>
  <si>
    <t>TEXTURE PAINT</t>
  </si>
  <si>
    <t>ASIAN / OIKOS</t>
  </si>
  <si>
    <t>VITRIFIED TILES</t>
  </si>
  <si>
    <t>JOHNSON / NITCO / KAJARIA</t>
  </si>
  <si>
    <t>WATER PROOFING COMPOUND</t>
  </si>
  <si>
    <t>DR.FIXIT / ROFFE / XYPER</t>
  </si>
  <si>
    <t>WHITE CEMENT</t>
  </si>
  <si>
    <t>BIRLA / JK</t>
  </si>
  <si>
    <t>ELECTRICAL WORKS.</t>
  </si>
  <si>
    <t xml:space="preserve">PANELS, DISTRIBUTION BOARDS,MCCB'S &amp; MCB'S </t>
  </si>
  <si>
    <t>LEGRANDS / L&amp;T / SCHNEIDER / HAGER</t>
  </si>
  <si>
    <t>STARTER</t>
  </si>
  <si>
    <t>SIEMENS / L&amp;T</t>
  </si>
  <si>
    <t>UPS</t>
  </si>
  <si>
    <t>CABLES</t>
  </si>
  <si>
    <t>POLYCAB / RR / KEI / FINOLEX</t>
  </si>
  <si>
    <t>CABLE TERMINATION</t>
  </si>
  <si>
    <t>JAISON / COMET</t>
  </si>
  <si>
    <t>PVC CONDUIT</t>
  </si>
  <si>
    <t>PRECISION / DIAMOND / FINOLEX / EQUIVALENT</t>
  </si>
  <si>
    <t>MS CONDUIT</t>
  </si>
  <si>
    <t>BEC / AKG / EQUIVALENT</t>
  </si>
  <si>
    <t>ELECTRICALS WIRES</t>
  </si>
  <si>
    <t>SWITCHERS &amp; SOCKETS</t>
  </si>
  <si>
    <t>LEGRAND ARTEOR / ANCHOR ROMA / OPAL</t>
  </si>
  <si>
    <t>METRA PLUGS</t>
  </si>
  <si>
    <t>LEGRAND</t>
  </si>
  <si>
    <t>DATA CABLES</t>
  </si>
  <si>
    <t>AMPS / SYSTIMAX</t>
  </si>
  <si>
    <t>FIRE ALARM SYSTEM CONVENTIONAL</t>
  </si>
  <si>
    <t>SYSTEM SENOR / APOLLO / AGNI</t>
  </si>
  <si>
    <t>FIRE ALARM SYSTEM ADDRESSABLE</t>
  </si>
  <si>
    <t>MORLEY / HONEY WELL</t>
  </si>
  <si>
    <t>CHEMICAL EARTHING</t>
  </si>
  <si>
    <t>ASHLOK / LPI</t>
  </si>
  <si>
    <t>GI PIPES FOR SPRINKLERS SYSTEM</t>
  </si>
  <si>
    <t>TATA / JINDAL</t>
  </si>
  <si>
    <t>SPRINKLERS NOZZLE</t>
  </si>
  <si>
    <t>TYCO</t>
  </si>
  <si>
    <t>SUBMERSIBLE PUMP</t>
  </si>
  <si>
    <t>KIRLOSKAR / BHARAT BIJLI / GRUDFOS</t>
  </si>
  <si>
    <t>BOOSTER PUMP</t>
  </si>
  <si>
    <t>RAW WATER PUMP</t>
  </si>
  <si>
    <t>AIR CURTAIN</t>
  </si>
  <si>
    <t>RUSSEL / FINESSES</t>
  </si>
  <si>
    <t>HVAC WORKS.</t>
  </si>
  <si>
    <t>AIR HANDLING UNITS</t>
  </si>
  <si>
    <t>ZECO / NUTECH / HPS</t>
  </si>
  <si>
    <t>DX DUCTABLE UNITS</t>
  </si>
  <si>
    <t>CARRIER / DIAKIN/ BLUESTAR</t>
  </si>
  <si>
    <t>CONCELLED SPLIT UNITS TYPE CELING SUPENDED UNIT</t>
  </si>
  <si>
    <t>CARRIER / DIAKIN / BLUESTAR</t>
  </si>
  <si>
    <t>CASSET UNIT</t>
  </si>
  <si>
    <t>HI WALL UNIT</t>
  </si>
  <si>
    <t>VRV / VRF UNITS</t>
  </si>
  <si>
    <t>DAKIN / TOSHIBA / MITSUBISHI</t>
  </si>
  <si>
    <t>INLINE EXHAUST AIR FAN</t>
  </si>
  <si>
    <t>NADI / NICOTRA</t>
  </si>
  <si>
    <t xml:space="preserve">AIR CURTAIN  </t>
  </si>
  <si>
    <t>CHILLED WATER MS PIPE</t>
  </si>
  <si>
    <t>JINDAL / TATA</t>
  </si>
  <si>
    <t>BUTTERFLY VALVE</t>
  </si>
  <si>
    <t>AUDCO</t>
  </si>
  <si>
    <t>BALANCING VALVE</t>
  </si>
  <si>
    <t>TOUR / ANDERSON</t>
  </si>
  <si>
    <t>TWO WAY VALVE</t>
  </si>
  <si>
    <t>HONEYWELL / RAPID CONTROL / BELIMO</t>
  </si>
  <si>
    <t xml:space="preserve">Y' STAINER </t>
  </si>
  <si>
    <t>AUTO AIR VENT VALVE</t>
  </si>
  <si>
    <t>RUBBER BELLOW</t>
  </si>
  <si>
    <t>PRESSURE GUAGE / THERMOMETER</t>
  </si>
  <si>
    <t>NITRILE RUBBER INSULATION</t>
  </si>
  <si>
    <t>TWIGA / ARMCELL</t>
  </si>
  <si>
    <t>THERMOCLE INSULATION / POLYTENLENE FOAM PIPE SECTION.(XLPE)</t>
  </si>
  <si>
    <t>REFRIGERATION COPPER PIPE</t>
  </si>
  <si>
    <t>HIDALCO / JINDAL / MALDEV</t>
  </si>
  <si>
    <t xml:space="preserve">9" DIA PROPELLER FAN </t>
  </si>
  <si>
    <t>GI SHEET METAL RECTANGULAR / CIRCULAR DUCT</t>
  </si>
  <si>
    <t>TATA / JINDAL / SAIL / EQUIVALENT</t>
  </si>
  <si>
    <t xml:space="preserve">ACCOUSTIC INSULATION </t>
  </si>
  <si>
    <t>KIMMCO / OWEN'S CORNING / UP TWIGA</t>
  </si>
  <si>
    <t>AC GRILLS</t>
  </si>
  <si>
    <t>AIR MASTER / COSMOS</t>
  </si>
  <si>
    <t>AC DIFFUSERS</t>
  </si>
  <si>
    <t>AC DAMPERS</t>
  </si>
  <si>
    <t>PVC &amp; CPVC DRAIN PIPE</t>
  </si>
  <si>
    <t>PRINCE / ASTRUL</t>
  </si>
  <si>
    <t>PLUMBING WORKS.</t>
  </si>
  <si>
    <t>SPECIFICATION</t>
  </si>
  <si>
    <t>CPVC PIPES (FILTER WATER &amp; RAW WATER)</t>
  </si>
  <si>
    <t>FOOD GRADE CPVC PIPES CONFORMING TO CTS (COPPER TUBE SIZE)  SDR-11 AS PER ASTM D 2846 WITH NECESSARY FITTINGS UPTO THE SIZE OF 50MM DIA, JOINTING WITH CPVC SOLVENT CEMENT OF MEDUIM BODY IPS BRAND OR EQUIVALENT CONFRM</t>
  </si>
  <si>
    <t>AJAY / ASHIRWAD / ASTRAL / PRINCE</t>
  </si>
  <si>
    <t>CPVC PIPES ( HOT WATER)</t>
  </si>
  <si>
    <t>CPVC-SCHEDULE 80 PIPES &amp; FITTING SUITABLE FOR DOMESTIC HOT WATER APPLICATION (MAX TEMP.85 DEG.C) RATED FOR WORKING PRESSURE OF 5KG / CM 2 AND CONFORMING TO LATEST INDIAN / INTERNATIONAL STANDARDS</t>
  </si>
  <si>
    <t>THERMAL INSULATION ( HOT WATER )</t>
  </si>
  <si>
    <t>THERMAL INSULATION ON HOT WATER PIPES WITH 6MM THK PERFORMED CLOSED CELL NITRILE RUBBER PIPE SECTION INSULATION HAVING DENSITY NOT LESS THA 60 KG / CM 2 AND "K" VALVE NOT MORE THAN 0.034 W / M DEG. K @ 20 DEG.C MAEN TEMPERATURE</t>
  </si>
  <si>
    <t>CP FIXTURES</t>
  </si>
  <si>
    <t>JAQUAR</t>
  </si>
  <si>
    <t>PVC WATER DRAIN PIPES</t>
  </si>
  <si>
    <t>PVC PLASTIC SCHEDULE 40 ( ASTMOD 1785)</t>
  </si>
  <si>
    <t>PRINCE / ASTRAL</t>
  </si>
  <si>
    <t>EXTERNAL DRAIN CHAMBER COVER</t>
  </si>
  <si>
    <t>C.I.  COVER  ALONG WITH FRAME</t>
  </si>
  <si>
    <t>NECO,EVERLAST.</t>
  </si>
  <si>
    <t>NAHNI TRAP (UPVC 75MM)</t>
  </si>
  <si>
    <t>UPVC NAHIN FLOOR TRAP DUTY ROUND OR SQUARE UPVC GRATING ETC</t>
  </si>
  <si>
    <t>FINOLEX / PRINCE</t>
  </si>
  <si>
    <t>INSTANT HOT WATER DISPENSER</t>
  </si>
  <si>
    <t>INSINKERATOR</t>
  </si>
  <si>
    <t>ANGLE COCK</t>
  </si>
  <si>
    <t>JAQUAR CONTINENTAL SERIES</t>
  </si>
  <si>
    <t>BIB COCK</t>
  </si>
  <si>
    <t>CPVC BALL VALVE</t>
  </si>
  <si>
    <t>KITZ / ZOLOTO / AUDCO</t>
  </si>
  <si>
    <t>FLUSH VALVE</t>
  </si>
  <si>
    <t>FLUSH VALVE DUAL FLOW CONCEALED TYPE WITH COVER PLATE 32MM SIZE</t>
  </si>
  <si>
    <t>JAQUAR METROPOLE FLUSH VALVE</t>
  </si>
  <si>
    <t>SINK WALL MOUNTED FOR RESTROOM</t>
  </si>
  <si>
    <t>PARRYWARE / HINDWARE</t>
  </si>
  <si>
    <t>PILLAR COCK IN RESTROOM</t>
  </si>
  <si>
    <t>URINAL</t>
  </si>
  <si>
    <t xml:space="preserve">WC </t>
  </si>
  <si>
    <t>HEALTH FAUCET</t>
  </si>
  <si>
    <t>HEALTH FAUCET OF CLOSER MOUNTING TYPE WIYH ANGLE VALVE HAND WASHER HEALTH FAUCET 1MM LONG PVC TUBE WITH WALL HOCK</t>
  </si>
  <si>
    <t>GEYSER</t>
  </si>
  <si>
    <t>RACOLD / BAJAJ</t>
  </si>
  <si>
    <t>WATER FILTER</t>
  </si>
  <si>
    <t>EVERPURE</t>
  </si>
  <si>
    <t>TOILET PAPER HOLDER</t>
  </si>
  <si>
    <t xml:space="preserve">SOAP DISPENSER </t>
  </si>
  <si>
    <t>PVC TANKS</t>
  </si>
  <si>
    <t>AQUA MUNDUS ECOMOBILE GREASE TRAP</t>
  </si>
  <si>
    <t>FIRE SPRINKLERS</t>
  </si>
  <si>
    <t>VIKING</t>
  </si>
  <si>
    <t>CAST IRON PIPES</t>
  </si>
  <si>
    <t>NECO/BIC/BLC</t>
  </si>
  <si>
    <t>BOILER STORAGE</t>
  </si>
  <si>
    <t>CROMPTON / RACOLD</t>
  </si>
  <si>
    <t>ANNEXTURE A</t>
  </si>
  <si>
    <t>SUMMARY SHEET</t>
  </si>
  <si>
    <t>Sr. No.</t>
  </si>
  <si>
    <t>Particulars</t>
  </si>
  <si>
    <t>Amount (in Rs)</t>
  </si>
  <si>
    <t>Civil &amp; Interiors</t>
  </si>
  <si>
    <t xml:space="preserve">Plumbing </t>
  </si>
  <si>
    <t xml:space="preserve">TOTAL </t>
  </si>
  <si>
    <t>SGST @ 9%</t>
  </si>
  <si>
    <t>CGST @ 9%</t>
  </si>
  <si>
    <t>Area</t>
  </si>
  <si>
    <t>Cost/sf</t>
  </si>
  <si>
    <t>KHETAN / INDO / UNIQUE</t>
  </si>
  <si>
    <t>RATE</t>
  </si>
  <si>
    <t>AMOUNT</t>
  </si>
  <si>
    <t>PO QTY</t>
  </si>
  <si>
    <t>BILL OF QUANTITIES FOR PLUMBING WORKS</t>
  </si>
  <si>
    <t>MATERIAL</t>
  </si>
  <si>
    <t>WATER SUPPLY PIPES</t>
  </si>
  <si>
    <t>CPVC Pipes                        (RO WATER &amp; RAW WATER)</t>
  </si>
  <si>
    <t xml:space="preserve"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</t>
  </si>
  <si>
    <t>15mm dia</t>
  </si>
  <si>
    <t>20mm dia</t>
  </si>
  <si>
    <t>25mm dia</t>
  </si>
  <si>
    <t>32mm dia</t>
  </si>
  <si>
    <t>40mm dia</t>
  </si>
  <si>
    <t>CPVC Pipes                      (HOT WATER) WITH Thermal Insulation</t>
  </si>
  <si>
    <r>
      <t>Supply, laying, testing &amp; commissioning of CPVC - Schedule 80 (ASTM F 441</t>
    </r>
    <r>
      <rPr>
        <b/>
        <sz val="12"/>
        <rFont val="Calibri"/>
        <family val="2"/>
        <charset val="1"/>
      </rPr>
      <t>)</t>
    </r>
    <r>
      <rPr>
        <sz val="12"/>
        <rFont val="Calibri"/>
        <family val="2"/>
        <charset val="1"/>
      </rPr>
      <t xml:space="preserve"> Pipes and fittings suitable for Domestic  hot water application (max. temp.85 Deg.C) rated for a working pressure of 5 kg/cm2 and conforming to latest Indian / International Standards.
 WITH Supply &amp; Covering (Thermal Insulation) hot water pipes with 6 mm thick performed closed cell nitrite rubber pipe section insulation having density not less than 60 kg/cm2 and "K" valve not more than 0.034 w/m Deg. K @ 20 Deg C mean temperature.
</t>
    </r>
  </si>
  <si>
    <t>Booster Pump - Crompton &amp; Greaves/ KIRLOSKER</t>
  </si>
  <si>
    <t>Supply, Installation, Commissioning &amp; Testing for Booster Pump WITH FLOW SWITCH GRAVITATIONAL FLOW (top to bottom flow) with both side Sensor operations- A) 3CUM PER HR. B) HEAD: 25M, C) PHASE: SINGLE PHASE, D) PROTECTION: IP55, E) MONOBLOCK TYPE</t>
  </si>
  <si>
    <t>0.5 HP</t>
  </si>
  <si>
    <t>1.0 HP</t>
  </si>
  <si>
    <t>1.5 HP</t>
  </si>
  <si>
    <t>Booster Pump - Crompton &amp; Greaves/ KIRLOSKER/ GRUD FOS</t>
  </si>
  <si>
    <t>Supply, Installation, Commissioning &amp; Testing for HYDROPNEUMATIC Booster Pump WITH FLOW SWITCH with pressure vessel (AGINST GRAVITY/bottom to top flow) with both side Sensor operations (60ltr vessel) with both side Sensor operations- A) 3CUM PER HR. B) HEAD: 40M, C) PHASE: SINGLE PHASE, D) PROTECTION: IP55, E) MONOBLOCK TYPE F) WITH VALVE STATION</t>
  </si>
  <si>
    <t>1.5HP</t>
  </si>
  <si>
    <t>WATER DRAIN PIPES</t>
  </si>
  <si>
    <t xml:space="preserve">CI Class Pipes                   (WASTE PIPE)      </t>
  </si>
  <si>
    <t xml:space="preserve">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</t>
  </si>
  <si>
    <t xml:space="preserve">150mm dia                                                    </t>
  </si>
  <si>
    <t>100mm dia</t>
  </si>
  <si>
    <t>75mm dia</t>
  </si>
  <si>
    <t>PVC WASTE PIPE FOR WASH ROOM</t>
  </si>
  <si>
    <t xml:space="preserve">PVC Plastic Pipe , Schedule 40,80,120 ( ASTM D1785 )                                                        </t>
  </si>
  <si>
    <t>25mm</t>
  </si>
  <si>
    <t>Drain for ac line</t>
  </si>
  <si>
    <t>50mm</t>
  </si>
  <si>
    <t>Company Make - Prince , Finolex</t>
  </si>
  <si>
    <t>75mm</t>
  </si>
  <si>
    <t>100mm</t>
  </si>
  <si>
    <t>150mm</t>
  </si>
  <si>
    <t>Company Make - Prince, Finolex (Basement Suspended Pipe)</t>
  </si>
  <si>
    <t>Drain</t>
  </si>
  <si>
    <t>Drainage : Exacavation &amp; SITC of 150mm (Underground) PVC Waste Pipe Make: Prince Finolex</t>
  </si>
  <si>
    <t>UPVC PIPE</t>
  </si>
  <si>
    <t>UPVC Plastic Pipe , Schedule 40,80,120 (ASTM D1785 )</t>
  </si>
  <si>
    <t>40mm</t>
  </si>
  <si>
    <t>C</t>
  </si>
  <si>
    <t>CHAMBER &amp; GRATING</t>
  </si>
  <si>
    <t>DRAINAGE CHAMBER &amp; COVER</t>
  </si>
  <si>
    <t>Constructing Inspection chamber in 100mm thick Brick Wall, WATER PROOFING with Plaster. TILE EXTRA TO BE PAID</t>
  </si>
  <si>
    <t>Internal</t>
  </si>
  <si>
    <t>300mm x 300mm</t>
  </si>
  <si>
    <t>450mm x 450mm</t>
  </si>
  <si>
    <t>External</t>
  </si>
  <si>
    <t>450mm x 900mm (with Excavation, C.I. Cover &amp; frame)</t>
  </si>
  <si>
    <t>GULLY TRAP</t>
  </si>
  <si>
    <t>Constructing Gully trap in 100mm thick Brick Wall with Plaster wih top cover.</t>
  </si>
  <si>
    <t>GRATING</t>
  </si>
  <si>
    <r>
      <t xml:space="preserve">Providing &amp; Fixing 20mm heavy quality SS Grating along with Perforated Mesh &amp; Angle Frame as per Size , Drawings. Weight not more than 60kg. </t>
    </r>
    <r>
      <rPr>
        <b/>
        <sz val="12"/>
        <rFont val="Calibri"/>
        <family val="2"/>
        <charset val="1"/>
      </rPr>
      <t>Rate inclusive of chamber construction</t>
    </r>
  </si>
  <si>
    <t>200mm width</t>
  </si>
  <si>
    <t>900mm X 200mm with SS Perforated Jali. (Grating Set)</t>
  </si>
  <si>
    <t>600mm X 200mm with SS Perforated Jali. (Grating Set)</t>
  </si>
  <si>
    <t>300mm X 200mm with SS Perforated Jali. (Grating Set)</t>
  </si>
  <si>
    <t>200mm X 200mm with SS Perforated Jali. (Grating Set)</t>
  </si>
  <si>
    <t>300mm width</t>
  </si>
  <si>
    <t>900mm X 300mm with SS Perforated Jali. (Grating Set)</t>
  </si>
  <si>
    <t>600mm X 300mm with SS Perforated Jali. (Grating Set)</t>
  </si>
  <si>
    <t>300mm X 300mm with SS Perforated Jali. (Grating Set)</t>
  </si>
  <si>
    <t>200mm X 300mm with SS Perforated Jali. (Grating Set)</t>
  </si>
  <si>
    <t>450mm width</t>
  </si>
  <si>
    <t>600mm X 450mm with SS Perforated Jali. (Grating Set)</t>
  </si>
  <si>
    <t>450mm X 450mm with SS Perforated Jali. (Grating Set)</t>
  </si>
  <si>
    <t>300mm X 450mm with SS Perforated Jali. (Grating Set)</t>
  </si>
  <si>
    <t>200mm X 450mm with SS Perforated Jali. (Grating Set)</t>
  </si>
  <si>
    <t>1200mm X 200mm with SS Perforated Jali. (Grating Set)</t>
  </si>
  <si>
    <t>Providing &amp; Fixing 25 x 25 x 3mm thick SS Angle Frame for open drains. As per Size , Drawings. Ready to receive kota.</t>
  </si>
  <si>
    <t>560mm X upto 125mm</t>
  </si>
  <si>
    <t>560mm X from 130mm upto 200mm</t>
  </si>
  <si>
    <t>560mm X from 205mm upto 300mm</t>
  </si>
  <si>
    <t>200mm X 200mm</t>
  </si>
  <si>
    <t>Fixing of Portable SS grease trap / 3 bowl sink as per drg.</t>
  </si>
  <si>
    <t>Bush for portable grease trap</t>
  </si>
  <si>
    <t>INTERNAL GREASE TRAP</t>
  </si>
  <si>
    <t>Construction of grease trap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&amp; plaster to be paid seperately.</t>
  </si>
  <si>
    <t>EXTERNAL GREASE TRAP</t>
  </si>
  <si>
    <t>Construction of grease trap with SS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&amp; plaster to be paid seperately.</t>
  </si>
  <si>
    <t>D</t>
  </si>
  <si>
    <t>NAHNI TRAP</t>
  </si>
  <si>
    <t>Nahani Trap                        ( CI 75mm )</t>
  </si>
  <si>
    <t>Supply, Laying, Testing &amp; Commissioning of Approved CI (Cast Iron) CLASS pipes Nahani - Floor Trap with Approved Make leavy Duty round or Square SS Grating etc. Complete.</t>
  </si>
  <si>
    <t>Nahani Trap                        (PVC 75mm )</t>
  </si>
  <si>
    <t>Supply, Laying, Testing &amp; Commissioning of Approved SS Nahani TRAP WITH Floor Trap &amp; COCKROACH JAALI with Approved Make heavy duty round or Square  Grating etc. Complete.</t>
  </si>
  <si>
    <t>E</t>
  </si>
  <si>
    <t>CP FIXTURES &amp; BRASS VALVES -Jaquar (only continental series)</t>
  </si>
  <si>
    <t>Angle Cock</t>
  </si>
  <si>
    <t xml:space="preserve">P/F Angle Cock. </t>
  </si>
  <si>
    <t>Sink Mixer Wall Mounted</t>
  </si>
  <si>
    <t>P/F Sink Mixer, Swinging Casted Spout.</t>
  </si>
  <si>
    <t>Sink Mixer table Mounted</t>
  </si>
  <si>
    <t xml:space="preserve">P/F Sink Mixer, Swinging Casted Spout. </t>
  </si>
  <si>
    <t>Long Neck Bib Cock</t>
  </si>
  <si>
    <t>P/F Long Neck Bib Cock with wall Flange. Make- Jaquar</t>
  </si>
  <si>
    <t>Bib Cock</t>
  </si>
  <si>
    <t xml:space="preserve">Providing &amp; Fixing Bib Cock chrome finish  with wall Flange. </t>
  </si>
  <si>
    <t>Sink Pillar Cock</t>
  </si>
  <si>
    <t xml:space="preserve">P/F Sink Pillar cock with swinging casted spout. </t>
  </si>
  <si>
    <t>Sink Cock</t>
  </si>
  <si>
    <t>P/F Fixed Sink Cock.</t>
  </si>
  <si>
    <t>Pillar Cock</t>
  </si>
  <si>
    <t xml:space="preserve">P/F Tall Pillar Cock for counter flush basin. </t>
  </si>
  <si>
    <t>Pneumatic Push Cock</t>
  </si>
  <si>
    <t>P/F Pneumatic push cock.</t>
  </si>
  <si>
    <t>Foot Paddle Operated Faucet</t>
  </si>
  <si>
    <t>Foot Paddle Operated Faucet. (Below Hand Wash)</t>
  </si>
  <si>
    <t>Flush Valve</t>
  </si>
  <si>
    <t>Dual press</t>
  </si>
  <si>
    <t xml:space="preserve">P/F open Flush valve. </t>
  </si>
  <si>
    <t xml:space="preserve">P/F open Flush tank. </t>
  </si>
  <si>
    <t>Health Faucet</t>
  </si>
  <si>
    <t>P/F CP Health Faucet with 1m long CP Flexible Tube with wall Hook. Make- Jaquar</t>
  </si>
  <si>
    <t>2 in 1 Bib Cock</t>
  </si>
  <si>
    <t xml:space="preserve">P/F 2 in 1 bib cock in washrooms for mounting Health Faucet. Health faucet to be paid for separetly. </t>
  </si>
  <si>
    <t>Bottle Trap</t>
  </si>
  <si>
    <t xml:space="preserve">Providing &amp; fixing 32mm CP finished Bottle Trap with wall flanges. </t>
  </si>
  <si>
    <t>Waste Coupling</t>
  </si>
  <si>
    <t xml:space="preserve">Providing Waste Coupling 32mm size full thread waste coupling to be use. </t>
  </si>
  <si>
    <t>Ball Valves (Brass)</t>
  </si>
  <si>
    <t xml:space="preserve">Providing &amp; Fixing Ball Valve ISI mark. (For Inlet)                                                 </t>
  </si>
  <si>
    <t>Ball Valves (CPVC)</t>
  </si>
  <si>
    <t xml:space="preserve">Providing &amp; Fixing Ball Valve ISI mark. (For Inlet)                                          </t>
  </si>
  <si>
    <t>Non Return Valves (NRV)- Brass</t>
  </si>
  <si>
    <r>
      <t xml:space="preserve">Providing &amp; Fixing Brass Non Return Vavles of  ISI mark. </t>
    </r>
    <r>
      <rPr>
        <b/>
        <sz val="12"/>
        <rFont val="Calibri"/>
        <family val="2"/>
        <charset val="1"/>
      </rPr>
      <t>Rates are for BRASS valves</t>
    </r>
  </si>
  <si>
    <t>32mm</t>
  </si>
  <si>
    <t>Drainage Valve</t>
  </si>
  <si>
    <t>P &amp; F ball valve below 3 bowl sink &amp; veg pre &amp; RO sink - 75mm dia</t>
  </si>
  <si>
    <t>ACCESSORIES / MISCELLANEOUS</t>
  </si>
  <si>
    <t>Flexible Water Pipe</t>
  </si>
  <si>
    <t xml:space="preserve">Providing Flexible water pipe to connect Angle Valve to faucet                        </t>
  </si>
  <si>
    <t>Flexible Pipe</t>
  </si>
  <si>
    <t xml:space="preserve">Pre rinse spray valve &amp; spray. </t>
  </si>
  <si>
    <t>Water Indicator</t>
  </si>
  <si>
    <t>Providing water level Indicator for In Raw tank &amp; RO water tank with gauge Glass Cock. In BOH Area.</t>
  </si>
  <si>
    <t>P/F water level Indicator on terrace water tank by means of a transparent clear tube fixed along height of the water tank hence making water level visible</t>
  </si>
  <si>
    <t>Flexible Waste Pipe</t>
  </si>
  <si>
    <t>P/F flexible PVC waste pipe on wash basin / sink drains</t>
  </si>
  <si>
    <t>Installation of Equipment- Plumbing Scope</t>
  </si>
  <si>
    <t>Installation of plumbing fixtures &amp; kitchen equipment provided by client with new hardware as required- PLUMBING SCOPE</t>
  </si>
  <si>
    <t>Job</t>
  </si>
  <si>
    <t>F</t>
  </si>
  <si>
    <t>BOILERS &amp; GEYSERS</t>
  </si>
  <si>
    <t>Boiler Storage</t>
  </si>
  <si>
    <t xml:space="preserve">Providing &amp; Supplying boiler with Mounting Bolts etc. </t>
  </si>
  <si>
    <t>35 Liter</t>
  </si>
  <si>
    <t>25 Liter</t>
  </si>
  <si>
    <t>Geyser Storage</t>
  </si>
  <si>
    <t>Providing &amp; Supplying 6 Liters Geyser with Mounting Bolts etc.</t>
  </si>
  <si>
    <t>G</t>
  </si>
  <si>
    <t>SANITARYWARE</t>
  </si>
  <si>
    <t>Wash Basin</t>
  </si>
  <si>
    <t>P/F Wash Basin as per specs</t>
  </si>
  <si>
    <t>P/F Counter top Basin, Make &amp; Size- PARRYWARE as per drawing</t>
  </si>
  <si>
    <t>P/F Under Counter Basin, Make &amp; size- PARRYWARE as per drawing</t>
  </si>
  <si>
    <t>Corner Wash Basin</t>
  </si>
  <si>
    <t>WC Customer Toilet</t>
  </si>
  <si>
    <t>P/F Wall hung EWC with Seat &amp; Cover Make &amp; size- PARRYWARE as per drawing</t>
  </si>
  <si>
    <t>Urinal Customer Toilet</t>
  </si>
  <si>
    <t>P/F Wall Urinal with brackets. Make &amp; size- PARRYWARE as per drawing</t>
  </si>
  <si>
    <t>Urinal Pressomatic Flush Valve</t>
  </si>
  <si>
    <t>P &amp; F pressomatic type flush valve for urinals</t>
  </si>
  <si>
    <t>TOTAL</t>
  </si>
  <si>
    <t>Location: KFC - DSHA - FF 041 - RGIA, HYDERABAD</t>
  </si>
  <si>
    <t>Date: 25.01.2024</t>
  </si>
  <si>
    <t>Standard BOQ - TFS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</si>
</sst>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0" formatCode="#,##0.0\ ;&quot; -&quot;#,##0.0\ ;&quot; -&quot;#\ ;@\ "/>
    <numFmt numFmtId="171" formatCode="#,##0.00\ ;&quot; -&quot;#,##0.00\ ;&quot; -&quot;#\ ;@\ "/>
    <numFmt numFmtId="172" formatCode="#,##0.00\ ;&quot; (&quot;#,##0.00\);&quot; -&quot;#\ ;@\ "/>
    <numFmt numFmtId="173" formatCode="[$-4009]0.00"/>
    <numFmt numFmtId="174" formatCode="0.000"/>
    <numFmt numFmtId="175" formatCode="0.0"/>
    <numFmt numFmtId="176" formatCode="#,##0.00\ ;&quot; (&quot;#,##0.00\);&quot; -&quot;00\ ;@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2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19"/>
        <bgColor indexed="2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167" fontId="8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" fillId="0" borderId="0"/>
    <xf numFmtId="0" fontId="11" fillId="0" borderId="0"/>
    <xf numFmtId="0" fontId="11" fillId="0" borderId="0"/>
    <xf numFmtId="0" fontId="8" fillId="0" borderId="0"/>
    <xf numFmtId="164" fontId="14" fillId="0" borderId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" fillId="0" borderId="0"/>
    <xf numFmtId="168" fontId="15" fillId="0" borderId="0" applyFont="0" applyBorder="0" applyProtection="0"/>
    <xf numFmtId="169" fontId="16" fillId="0" borderId="0" applyBorder="0" applyProtection="0"/>
    <xf numFmtId="0" fontId="8" fillId="0" borderId="0"/>
    <xf numFmtId="0" fontId="8" fillId="0" borderId="0"/>
    <xf numFmtId="0" fontId="8" fillId="0" borderId="0"/>
    <xf numFmtId="170" fontId="17" fillId="0" borderId="0">
      <protection locked="0"/>
    </xf>
    <xf numFmtId="0" fontId="19" fillId="0" borderId="0"/>
    <xf numFmtId="0" fontId="17" fillId="0" borderId="0">
      <protection locked="0"/>
    </xf>
    <xf numFmtId="0" fontId="17" fillId="0" borderId="0">
      <protection locked="0"/>
    </xf>
    <xf numFmtId="171" fontId="21" fillId="0" borderId="0">
      <protection locked="0"/>
    </xf>
    <xf numFmtId="17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76" fontId="21" fillId="0" borderId="0">
      <protection locked="0"/>
    </xf>
  </cellStyleXfs>
  <cellXfs count="143">
    <xf numFmtId="0" fontId="0" fillId="0" borderId="0" xfId="0"/>
    <xf numFmtId="0" fontId="5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9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 applyProtection="1">
      <alignment wrapText="1"/>
      <protection locked="0"/>
    </xf>
    <xf numFmtId="0" fontId="9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66" fontId="5" fillId="0" borderId="1" xfId="2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0" fontId="5" fillId="7" borderId="1" xfId="2" applyFont="1" applyFill="1" applyBorder="1" applyAlignment="1">
      <alignment horizontal="left" vertical="center"/>
    </xf>
    <xf numFmtId="165" fontId="5" fillId="7" borderId="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5" fillId="2" borderId="1" xfId="1" applyNumberFormat="1" applyFon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left"/>
    </xf>
    <xf numFmtId="0" fontId="13" fillId="0" borderId="1" xfId="0" applyFont="1" applyBorder="1"/>
    <xf numFmtId="1" fontId="13" fillId="0" borderId="1" xfId="0" applyNumberFormat="1" applyFont="1" applyBorder="1"/>
    <xf numFmtId="0" fontId="9" fillId="2" borderId="2" xfId="0" applyFont="1" applyFill="1" applyBorder="1" applyAlignment="1" applyProtection="1">
      <alignment horizontal="left" vertical="center"/>
      <protection locked="0"/>
    </xf>
    <xf numFmtId="0" fontId="20" fillId="0" borderId="0" xfId="29" applyFont="1"/>
    <xf numFmtId="0" fontId="18" fillId="5" borderId="2" xfId="28" applyNumberFormat="1" applyFont="1" applyFill="1" applyBorder="1" applyAlignment="1" applyProtection="1">
      <alignment horizontal="center" vertical="center" wrapText="1"/>
    </xf>
    <xf numFmtId="0" fontId="18" fillId="5" borderId="5" xfId="28" applyNumberFormat="1" applyFont="1" applyFill="1" applyBorder="1" applyAlignment="1" applyProtection="1">
      <alignment horizontal="center" vertical="center" wrapText="1"/>
    </xf>
    <xf numFmtId="49" fontId="18" fillId="8" borderId="1" xfId="29" applyNumberFormat="1" applyFont="1" applyFill="1" applyBorder="1" applyAlignment="1">
      <alignment horizontal="center" vertical="center" wrapText="1"/>
    </xf>
    <xf numFmtId="49" fontId="18" fillId="8" borderId="1" xfId="29" applyNumberFormat="1" applyFont="1" applyFill="1" applyBorder="1" applyAlignment="1">
      <alignment horizontal="left" vertical="center" wrapText="1"/>
    </xf>
    <xf numFmtId="0" fontId="18" fillId="8" borderId="2" xfId="31" applyFont="1" applyFill="1" applyBorder="1" applyAlignment="1" applyProtection="1">
      <alignment horizontal="center" vertical="center" wrapText="1"/>
    </xf>
    <xf numFmtId="2" fontId="18" fillId="8" borderId="2" xfId="31" applyNumberFormat="1" applyFont="1" applyFill="1" applyBorder="1" applyAlignment="1" applyProtection="1">
      <alignment horizontal="center" vertical="center" wrapText="1"/>
    </xf>
    <xf numFmtId="49" fontId="18" fillId="8" borderId="2" xfId="29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29" applyFont="1" applyProtection="1">
      <protection locked="0"/>
    </xf>
    <xf numFmtId="49" fontId="20" fillId="0" borderId="1" xfId="29" applyNumberFormat="1" applyFont="1" applyBorder="1" applyAlignment="1">
      <alignment horizontal="center" vertical="center"/>
    </xf>
    <xf numFmtId="2" fontId="18" fillId="0" borderId="1" xfId="29" applyNumberFormat="1" applyFont="1" applyBorder="1" applyAlignment="1">
      <alignment horizontal="left" vertical="center" wrapText="1"/>
    </xf>
    <xf numFmtId="0" fontId="18" fillId="0" borderId="1" xfId="29" applyFont="1" applyBorder="1" applyAlignment="1">
      <alignment horizontal="left" vertical="center" wrapText="1"/>
    </xf>
    <xf numFmtId="0" fontId="18" fillId="0" borderId="1" xfId="29" applyFont="1" applyBorder="1" applyAlignment="1">
      <alignment horizontal="center" vertical="center"/>
    </xf>
    <xf numFmtId="172" fontId="18" fillId="0" borderId="1" xfId="32" applyNumberFormat="1" applyFont="1" applyBorder="1" applyAlignment="1" applyProtection="1">
      <alignment horizontal="center" vertical="center"/>
    </xf>
    <xf numFmtId="172" fontId="18" fillId="0" borderId="1" xfId="32" applyNumberFormat="1" applyFont="1" applyBorder="1" applyAlignment="1">
      <alignment horizontal="center" vertical="center"/>
      <protection locked="0"/>
    </xf>
    <xf numFmtId="0" fontId="18" fillId="9" borderId="1" xfId="29" applyFont="1" applyFill="1" applyBorder="1" applyAlignment="1">
      <alignment horizontal="center" vertical="center" wrapText="1"/>
    </xf>
    <xf numFmtId="0" fontId="18" fillId="9" borderId="1" xfId="29" applyFont="1" applyFill="1" applyBorder="1" applyAlignment="1">
      <alignment horizontal="left" vertical="center" wrapText="1"/>
    </xf>
    <xf numFmtId="0" fontId="22" fillId="10" borderId="6" xfId="29" applyFont="1" applyFill="1" applyBorder="1" applyAlignment="1">
      <alignment horizontal="left" vertical="center" wrapText="1"/>
    </xf>
    <xf numFmtId="0" fontId="22" fillId="10" borderId="6" xfId="29" applyFont="1" applyFill="1" applyBorder="1" applyAlignment="1" applyProtection="1">
      <alignment horizontal="left" vertical="center" wrapText="1"/>
      <protection locked="0"/>
    </xf>
    <xf numFmtId="2" fontId="20" fillId="0" borderId="1" xfId="29" applyNumberFormat="1" applyFont="1" applyBorder="1" applyAlignment="1">
      <alignment horizontal="center" vertical="center"/>
    </xf>
    <xf numFmtId="0" fontId="4" fillId="0" borderId="1" xfId="29" applyFont="1" applyBorder="1" applyAlignment="1">
      <alignment horizontal="left" vertical="center" wrapText="1"/>
    </xf>
    <xf numFmtId="0" fontId="20" fillId="0" borderId="1" xfId="29" applyFont="1" applyBorder="1" applyAlignment="1">
      <alignment horizontal="center" vertical="center"/>
    </xf>
    <xf numFmtId="173" fontId="23" fillId="0" borderId="6" xfId="29" applyNumberFormat="1" applyFont="1" applyBorder="1" applyAlignment="1">
      <alignment horizontal="center" vertical="center"/>
    </xf>
    <xf numFmtId="169" fontId="23" fillId="0" borderId="6" xfId="23" applyNumberFormat="1" applyFont="1" applyBorder="1" applyAlignment="1">
      <alignment horizontal="center" vertical="center"/>
    </xf>
    <xf numFmtId="169" fontId="23" fillId="0" borderId="6" xfId="23" applyNumberFormat="1" applyFont="1" applyBorder="1" applyAlignment="1" applyProtection="1">
      <alignment horizontal="center" vertical="center"/>
      <protection locked="0"/>
    </xf>
    <xf numFmtId="174" fontId="20" fillId="0" borderId="1" xfId="29" applyNumberFormat="1" applyFont="1" applyBorder="1" applyAlignment="1">
      <alignment horizontal="center" vertical="center"/>
    </xf>
    <xf numFmtId="0" fontId="20" fillId="0" borderId="1" xfId="29" applyFont="1" applyBorder="1" applyAlignment="1">
      <alignment horizontal="left" vertical="center" wrapText="1"/>
    </xf>
    <xf numFmtId="2" fontId="6" fillId="0" borderId="3" xfId="29" applyNumberFormat="1" applyFont="1" applyBorder="1" applyAlignment="1">
      <alignment horizontal="center" vertical="center"/>
    </xf>
    <xf numFmtId="169" fontId="23" fillId="0" borderId="6" xfId="33" applyNumberFormat="1" applyFont="1" applyBorder="1" applyAlignment="1" applyProtection="1">
      <alignment horizontal="center" vertical="center"/>
    </xf>
    <xf numFmtId="2" fontId="4" fillId="0" borderId="1" xfId="29" applyNumberFormat="1" applyFont="1" applyBorder="1" applyAlignment="1">
      <alignment horizontal="center" vertical="center"/>
    </xf>
    <xf numFmtId="0" fontId="23" fillId="0" borderId="6" xfId="29" applyFont="1" applyBorder="1" applyAlignment="1">
      <alignment vertical="center"/>
    </xf>
    <xf numFmtId="0" fontId="23" fillId="0" borderId="6" xfId="29" applyFont="1" applyBorder="1" applyAlignment="1" applyProtection="1">
      <alignment vertical="center"/>
      <protection locked="0"/>
    </xf>
    <xf numFmtId="0" fontId="4" fillId="0" borderId="1" xfId="29" applyFont="1" applyBorder="1" applyAlignment="1">
      <alignment horizontal="center" vertical="center"/>
    </xf>
    <xf numFmtId="2" fontId="6" fillId="0" borderId="0" xfId="29" applyNumberFormat="1" applyFont="1" applyAlignment="1">
      <alignment horizontal="center" vertical="center"/>
    </xf>
    <xf numFmtId="0" fontId="9" fillId="4" borderId="1" xfId="29" applyFont="1" applyFill="1" applyBorder="1" applyAlignment="1">
      <alignment horizontal="left" vertical="center" wrapText="1"/>
    </xf>
    <xf numFmtId="2" fontId="4" fillId="5" borderId="1" xfId="29" applyNumberFormat="1" applyFont="1" applyFill="1" applyBorder="1" applyAlignment="1">
      <alignment horizontal="center" vertical="center"/>
    </xf>
    <xf numFmtId="2" fontId="20" fillId="0" borderId="1" xfId="34" applyNumberFormat="1" applyFont="1" applyBorder="1" applyAlignment="1" applyProtection="1">
      <alignment horizontal="center" vertical="center" wrapText="1"/>
    </xf>
    <xf numFmtId="2" fontId="4" fillId="0" borderId="1" xfId="34" applyNumberFormat="1" applyFont="1" applyBorder="1" applyAlignment="1" applyProtection="1">
      <alignment horizontal="center" vertical="center" wrapText="1"/>
    </xf>
    <xf numFmtId="169" fontId="23" fillId="0" borderId="6" xfId="23" applyNumberFormat="1" applyFont="1" applyBorder="1" applyAlignment="1">
      <alignment horizontal="center" vertical="center" wrapText="1"/>
    </xf>
    <xf numFmtId="2" fontId="6" fillId="0" borderId="3" xfId="35" applyNumberFormat="1" applyFont="1" applyBorder="1" applyAlignment="1" applyProtection="1">
      <alignment horizontal="center" vertical="center" wrapText="1"/>
    </xf>
    <xf numFmtId="0" fontId="18" fillId="0" borderId="1" xfId="34" applyFont="1" applyBorder="1" applyAlignment="1" applyProtection="1">
      <alignment horizontal="left" vertical="center" wrapText="1"/>
    </xf>
    <xf numFmtId="2" fontId="20" fillId="0" borderId="1" xfId="29" applyNumberFormat="1" applyFont="1" applyBorder="1" applyAlignment="1">
      <alignment horizontal="left" vertical="center" wrapText="1"/>
    </xf>
    <xf numFmtId="2" fontId="7" fillId="0" borderId="3" xfId="36" applyNumberFormat="1" applyFont="1" applyBorder="1" applyAlignment="1" applyProtection="1">
      <alignment horizontal="center" vertical="center"/>
    </xf>
    <xf numFmtId="0" fontId="22" fillId="0" borderId="3" xfId="0" applyFont="1" applyBorder="1" applyAlignment="1">
      <alignment horizontal="left" vertical="top" wrapText="1"/>
    </xf>
    <xf numFmtId="169" fontId="23" fillId="0" borderId="3" xfId="23" applyNumberFormat="1" applyFont="1" applyBorder="1" applyAlignment="1">
      <alignment horizontal="left" vertical="center" wrapText="1"/>
    </xf>
    <xf numFmtId="169" fontId="22" fillId="0" borderId="6" xfId="23" applyNumberFormat="1" applyFont="1" applyBorder="1" applyAlignment="1">
      <alignment horizontal="center" vertical="center"/>
    </xf>
    <xf numFmtId="169" fontId="22" fillId="0" borderId="6" xfId="23" applyNumberFormat="1" applyFont="1" applyBorder="1" applyAlignment="1" applyProtection="1">
      <alignment horizontal="center" vertical="center"/>
      <protection locked="0"/>
    </xf>
    <xf numFmtId="2" fontId="20" fillId="0" borderId="1" xfId="29" applyNumberFormat="1" applyFont="1" applyBorder="1" applyAlignment="1">
      <alignment horizontal="center" vertical="center" wrapText="1"/>
    </xf>
    <xf numFmtId="2" fontId="4" fillId="0" borderId="1" xfId="29" applyNumberFormat="1" applyFont="1" applyBorder="1" applyAlignment="1">
      <alignment horizontal="center" vertical="center" wrapText="1"/>
    </xf>
    <xf numFmtId="169" fontId="23" fillId="0" borderId="6" xfId="23" applyNumberFormat="1" applyFont="1" applyBorder="1" applyAlignment="1" applyProtection="1">
      <alignment horizontal="center" vertical="center" wrapText="1"/>
      <protection locked="0"/>
    </xf>
    <xf numFmtId="2" fontId="7" fillId="0" borderId="3" xfId="37" applyNumberFormat="1" applyFont="1" applyBorder="1" applyAlignment="1" applyProtection="1">
      <alignment horizontal="center" vertical="center"/>
    </xf>
    <xf numFmtId="2" fontId="20" fillId="5" borderId="1" xfId="29" applyNumberFormat="1" applyFont="1" applyFill="1" applyBorder="1" applyAlignment="1">
      <alignment horizontal="center" vertical="center"/>
    </xf>
    <xf numFmtId="2" fontId="7" fillId="0" borderId="3" xfId="38" applyNumberFormat="1" applyFont="1" applyBorder="1" applyAlignment="1" applyProtection="1">
      <alignment horizontal="center" vertical="center"/>
    </xf>
    <xf numFmtId="0" fontId="20" fillId="0" borderId="1" xfId="29" applyFont="1" applyBorder="1" applyAlignment="1">
      <alignment vertical="center" wrapText="1"/>
    </xf>
    <xf numFmtId="0" fontId="18" fillId="0" borderId="1" xfId="29" applyFont="1" applyBorder="1" applyAlignment="1">
      <alignment vertical="center" wrapText="1"/>
    </xf>
    <xf numFmtId="0" fontId="20" fillId="0" borderId="1" xfId="29" applyFont="1" applyBorder="1"/>
    <xf numFmtId="2" fontId="18" fillId="0" borderId="1" xfId="39" applyNumberFormat="1" applyFont="1" applyBorder="1" applyAlignment="1" applyProtection="1">
      <alignment horizontal="left" vertical="center"/>
    </xf>
    <xf numFmtId="0" fontId="20" fillId="0" borderId="1" xfId="39" applyFont="1" applyBorder="1" applyAlignment="1" applyProtection="1">
      <alignment horizontal="left" vertical="center"/>
    </xf>
    <xf numFmtId="0" fontId="20" fillId="0" borderId="1" xfId="39" applyFont="1" applyBorder="1" applyAlignment="1" applyProtection="1">
      <alignment horizontal="center" vertical="center"/>
    </xf>
    <xf numFmtId="1" fontId="4" fillId="0" borderId="1" xfId="39" applyNumberFormat="1" applyFont="1" applyBorder="1" applyAlignment="1" applyProtection="1">
      <alignment horizontal="center" vertical="center"/>
    </xf>
    <xf numFmtId="2" fontId="20" fillId="0" borderId="1" xfId="39" applyNumberFormat="1" applyFont="1" applyBorder="1" applyAlignment="1" applyProtection="1">
      <alignment horizontal="left" vertical="center"/>
    </xf>
    <xf numFmtId="175" fontId="20" fillId="0" borderId="1" xfId="39" applyNumberFormat="1" applyFont="1" applyBorder="1" applyAlignment="1" applyProtection="1">
      <alignment horizontal="center" vertical="center"/>
    </xf>
    <xf numFmtId="2" fontId="20" fillId="0" borderId="1" xfId="39" applyNumberFormat="1" applyFont="1" applyBorder="1" applyAlignment="1" applyProtection="1">
      <alignment horizontal="center" vertical="center"/>
    </xf>
    <xf numFmtId="0" fontId="20" fillId="0" borderId="1" xfId="39" applyFont="1" applyBorder="1" applyAlignment="1" applyProtection="1">
      <alignment horizontal="left" vertical="center" wrapText="1"/>
    </xf>
    <xf numFmtId="169" fontId="23" fillId="0" borderId="6" xfId="33" applyNumberFormat="1" applyFont="1" applyBorder="1" applyAlignment="1">
      <alignment horizontal="center" vertical="center"/>
      <protection locked="0"/>
    </xf>
    <xf numFmtId="0" fontId="18" fillId="0" borderId="1" xfId="34" applyFont="1" applyBorder="1" applyAlignment="1" applyProtection="1">
      <alignment horizontal="left" vertical="center"/>
    </xf>
    <xf numFmtId="0" fontId="20" fillId="0" borderId="1" xfId="40" applyFont="1" applyBorder="1" applyAlignment="1" applyProtection="1">
      <alignment horizontal="center" vertical="center" wrapText="1"/>
    </xf>
    <xf numFmtId="165" fontId="4" fillId="0" borderId="1" xfId="41" applyNumberFormat="1" applyFont="1" applyBorder="1" applyAlignment="1" applyProtection="1">
      <alignment vertical="center"/>
    </xf>
    <xf numFmtId="169" fontId="23" fillId="0" borderId="6" xfId="23" applyNumberFormat="1" applyFont="1" applyBorder="1" applyAlignment="1">
      <alignment vertical="center"/>
    </xf>
    <xf numFmtId="169" fontId="23" fillId="0" borderId="6" xfId="23" applyNumberFormat="1" applyFont="1" applyBorder="1" applyAlignment="1" applyProtection="1">
      <alignment vertical="center"/>
      <protection locked="0"/>
    </xf>
    <xf numFmtId="0" fontId="20" fillId="0" borderId="1" xfId="40" applyFont="1" applyBorder="1" applyAlignment="1" applyProtection="1">
      <alignment horizontal="left" vertical="center" wrapText="1"/>
    </xf>
    <xf numFmtId="2" fontId="18" fillId="0" borderId="1" xfId="29" applyNumberFormat="1" applyFont="1" applyBorder="1" applyAlignment="1">
      <alignment horizontal="left" vertical="center"/>
    </xf>
    <xf numFmtId="2" fontId="18" fillId="5" borderId="1" xfId="29" applyNumberFormat="1" applyFont="1" applyFill="1" applyBorder="1" applyAlignment="1">
      <alignment horizontal="left" vertical="center" wrapText="1"/>
    </xf>
    <xf numFmtId="0" fontId="20" fillId="5" borderId="1" xfId="29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169" fontId="23" fillId="11" borderId="6" xfId="23" applyNumberFormat="1" applyFont="1" applyFill="1" applyBorder="1" applyAlignment="1">
      <alignment horizontal="center" vertical="center"/>
    </xf>
    <xf numFmtId="0" fontId="18" fillId="0" borderId="1" xfId="29" applyFont="1" applyBorder="1" applyAlignment="1">
      <alignment horizontal="left" vertical="center"/>
    </xf>
    <xf numFmtId="0" fontId="4" fillId="0" borderId="1" xfId="29" applyFont="1" applyBorder="1" applyAlignment="1">
      <alignment vertical="center"/>
    </xf>
    <xf numFmtId="169" fontId="23" fillId="11" borderId="6" xfId="23" applyNumberFormat="1" applyFont="1" applyFill="1" applyBorder="1" applyAlignment="1">
      <alignment horizontal="center" vertical="center" wrapText="1"/>
    </xf>
    <xf numFmtId="2" fontId="20" fillId="5" borderId="1" xfId="29" applyNumberFormat="1" applyFont="1" applyFill="1" applyBorder="1" applyAlignment="1">
      <alignment horizontal="left" vertical="center" wrapText="1"/>
    </xf>
    <xf numFmtId="1" fontId="4" fillId="5" borderId="1" xfId="39" applyNumberFormat="1" applyFont="1" applyFill="1" applyBorder="1" applyAlignment="1" applyProtection="1">
      <alignment horizontal="center" vertical="center"/>
    </xf>
    <xf numFmtId="172" fontId="18" fillId="0" borderId="1" xfId="33" applyNumberFormat="1" applyFont="1" applyBorder="1" applyAlignment="1" applyProtection="1">
      <alignment horizontal="center" vertical="center"/>
    </xf>
    <xf numFmtId="172" fontId="20" fillId="0" borderId="1" xfId="32" applyNumberFormat="1" applyFont="1" applyBorder="1" applyAlignment="1" applyProtection="1">
      <alignment horizontal="center" vertical="center"/>
    </xf>
    <xf numFmtId="172" fontId="18" fillId="0" borderId="1" xfId="29" applyNumberFormat="1" applyFont="1" applyBorder="1" applyProtection="1">
      <protection locked="0"/>
    </xf>
    <xf numFmtId="0" fontId="18" fillId="8" borderId="1" xfId="29" applyFont="1" applyFill="1" applyBorder="1"/>
    <xf numFmtId="0" fontId="18" fillId="8" borderId="1" xfId="29" applyFont="1" applyFill="1" applyBorder="1" applyAlignment="1">
      <alignment horizontal="left" vertical="center"/>
    </xf>
    <xf numFmtId="171" fontId="18" fillId="8" borderId="1" xfId="29" applyNumberFormat="1" applyFont="1" applyFill="1" applyBorder="1"/>
    <xf numFmtId="171" fontId="18" fillId="8" borderId="1" xfId="29" applyNumberFormat="1" applyFont="1" applyFill="1" applyBorder="1" applyProtection="1">
      <protection locked="0"/>
    </xf>
    <xf numFmtId="0" fontId="18" fillId="0" borderId="0" xfId="29" applyFont="1" applyAlignment="1">
      <alignment horizontal="left" vertical="center"/>
    </xf>
    <xf numFmtId="0" fontId="18" fillId="0" borderId="0" xfId="29" applyFont="1"/>
    <xf numFmtId="0" fontId="9" fillId="0" borderId="4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8" fillId="8" borderId="1" xfId="28" applyNumberFormat="1" applyFont="1" applyFill="1" applyBorder="1" applyAlignment="1" applyProtection="1">
      <alignment horizontal="center" vertical="center" wrapText="1"/>
    </xf>
    <xf numFmtId="0" fontId="18" fillId="0" borderId="7" xfId="30" applyFont="1" applyBorder="1" applyAlignment="1" applyProtection="1">
      <alignment horizontal="left" vertical="center"/>
    </xf>
    <xf numFmtId="0" fontId="18" fillId="0" borderId="8" xfId="30" applyFont="1" applyBorder="1" applyAlignment="1" applyProtection="1">
      <alignment horizontal="left" vertical="center"/>
    </xf>
    <xf numFmtId="0" fontId="24" fillId="5" borderId="1" xfId="29" applyFont="1" applyFill="1" applyBorder="1"/>
    <xf numFmtId="0" fontId="9" fillId="4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1" fontId="20" fillId="0" borderId="0" xfId="29" applyNumberFormat="1" applyFont="1"/>
  </cellXfs>
  <cellStyles count="42">
    <cellStyle name="0,0_x000a__x000a_NA_x000a__x000a_ 3" xfId="17" xr:uid="{00000000-0005-0000-0000-000000000000}"/>
    <cellStyle name="Accent3 - 60% 2" xfId="6" xr:uid="{00000000-0005-0000-0000-000001000000}"/>
    <cellStyle name="Accent3 - 60% 2 2" xfId="31" xr:uid="{00000000-0005-0000-0000-000002000000}"/>
    <cellStyle name="Accent3 4 2" xfId="15" xr:uid="{00000000-0005-0000-0000-000003000000}"/>
    <cellStyle name="Comma" xfId="1" builtinId="3"/>
    <cellStyle name="Comma 10" xfId="18" xr:uid="{00000000-0005-0000-0000-000005000000}"/>
    <cellStyle name="Comma 2" xfId="8" xr:uid="{00000000-0005-0000-0000-000006000000}"/>
    <cellStyle name="Comma 2 2" xfId="33" xr:uid="{00000000-0005-0000-0000-000007000000}"/>
    <cellStyle name="Comma 3" xfId="16" xr:uid="{00000000-0005-0000-0000-000008000000}"/>
    <cellStyle name="Comma 4" xfId="41" xr:uid="{00000000-0005-0000-0000-000009000000}"/>
    <cellStyle name="Comma_tender bill 2" xfId="28" xr:uid="{00000000-0005-0000-0000-00000A000000}"/>
    <cellStyle name="Excel Built-in Comma" xfId="23" xr:uid="{00000000-0005-0000-0000-00000B000000}"/>
    <cellStyle name="Excel Built-in Comma 1" xfId="32" xr:uid="{00000000-0005-0000-0000-00000C000000}"/>
    <cellStyle name="Excel_BuiltIn_Comma" xfId="24" xr:uid="{00000000-0005-0000-0000-00000D000000}"/>
    <cellStyle name="Normal" xfId="0" builtinId="0"/>
    <cellStyle name="Normal 10" xfId="2" xr:uid="{00000000-0005-0000-0000-00000F000000}"/>
    <cellStyle name="Normal 10 2" xfId="5" xr:uid="{00000000-0005-0000-0000-000010000000}"/>
    <cellStyle name="Normal 10 2 2" xfId="40" xr:uid="{00000000-0005-0000-0000-000011000000}"/>
    <cellStyle name="Normal 10 2 3" xfId="22" xr:uid="{00000000-0005-0000-0000-000012000000}"/>
    <cellStyle name="Normal 10 3" xfId="30" xr:uid="{00000000-0005-0000-0000-000013000000}"/>
    <cellStyle name="Normal 2" xfId="19" xr:uid="{00000000-0005-0000-0000-000014000000}"/>
    <cellStyle name="Normal 2 2" xfId="12" xr:uid="{00000000-0005-0000-0000-000015000000}"/>
    <cellStyle name="Normal 2 2 2" xfId="39" xr:uid="{00000000-0005-0000-0000-000016000000}"/>
    <cellStyle name="Normal 2_2nd RA Bill For Civil Interior Work 090110" xfId="7" xr:uid="{00000000-0005-0000-0000-000017000000}"/>
    <cellStyle name="Normal 22" xfId="13" xr:uid="{00000000-0005-0000-0000-000018000000}"/>
    <cellStyle name="Normal 3" xfId="4" xr:uid="{00000000-0005-0000-0000-000019000000}"/>
    <cellStyle name="Normal 36" xfId="14" xr:uid="{00000000-0005-0000-0000-00001A000000}"/>
    <cellStyle name="Normal 38" xfId="9" xr:uid="{00000000-0005-0000-0000-00001B000000}"/>
    <cellStyle name="Normal 38 2" xfId="25" xr:uid="{00000000-0005-0000-0000-00001C000000}"/>
    <cellStyle name="Normal 38 3" xfId="36" xr:uid="{00000000-0005-0000-0000-00001D000000}"/>
    <cellStyle name="Normal 39" xfId="10" xr:uid="{00000000-0005-0000-0000-00001E000000}"/>
    <cellStyle name="Normal 39 2" xfId="26" xr:uid="{00000000-0005-0000-0000-00001F000000}"/>
    <cellStyle name="Normal 39 3" xfId="37" xr:uid="{00000000-0005-0000-0000-000020000000}"/>
    <cellStyle name="Normal 4" xfId="29" xr:uid="{00000000-0005-0000-0000-000021000000}"/>
    <cellStyle name="Normal 40" xfId="11" xr:uid="{00000000-0005-0000-0000-000022000000}"/>
    <cellStyle name="Normal 40 2" xfId="27" xr:uid="{00000000-0005-0000-0000-000023000000}"/>
    <cellStyle name="Normal 40 3" xfId="38" xr:uid="{00000000-0005-0000-0000-000024000000}"/>
    <cellStyle name="Normal_costing sheet 2 2" xfId="35" xr:uid="{00000000-0005-0000-0000-000025000000}"/>
    <cellStyle name="Normal_costing sheet 3" xfId="34" xr:uid="{00000000-0005-0000-0000-000026000000}"/>
    <cellStyle name="Style 1" xfId="3" xr:uid="{00000000-0005-0000-0000-000027000000}"/>
    <cellStyle name="쉼표 [0]_ML_Maintenance_Quo_060628" xfId="21" xr:uid="{00000000-0005-0000-0000-000028000000}"/>
    <cellStyle name="표준_0N-HANDLING " xfId="20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Zeros="0" workbookViewId="0">
      <selection activeCell="B20" sqref="B20"/>
    </sheetView>
  </sheetViews>
  <sheetFormatPr defaultRowHeight="15"/>
  <cols>
    <col min="2" max="2" width="46" customWidth="1"/>
    <col min="3" max="3" width="28.7109375" customWidth="1"/>
  </cols>
  <sheetData>
    <row r="1" spans="1:3" ht="16.5" thickBot="1">
      <c r="A1" s="131" t="s">
        <v>411</v>
      </c>
      <c r="B1" s="131"/>
      <c r="C1" s="131"/>
    </row>
    <row r="2" spans="1:3" ht="15.75">
      <c r="A2" s="132" t="s">
        <v>409</v>
      </c>
      <c r="B2" s="132"/>
      <c r="C2" s="40" t="s">
        <v>410</v>
      </c>
    </row>
    <row r="3" spans="1:3" ht="15.75">
      <c r="A3" s="133" t="s">
        <v>228</v>
      </c>
      <c r="B3" s="133"/>
      <c r="C3" s="133"/>
    </row>
    <row r="4" spans="1:3" ht="15.75">
      <c r="A4" s="134" t="s">
        <v>229</v>
      </c>
      <c r="B4" s="134"/>
      <c r="C4" s="134"/>
    </row>
    <row r="5" spans="1:3" ht="15.75">
      <c r="A5" s="1" t="s">
        <v>230</v>
      </c>
      <c r="B5" s="1" t="s">
        <v>231</v>
      </c>
      <c r="C5" s="28" t="s">
        <v>232</v>
      </c>
    </row>
    <row r="6" spans="1:3" ht="15.75">
      <c r="A6" s="2">
        <v>1</v>
      </c>
      <c r="B6" s="29" t="s">
        <v>233</v>
      </c>
      <c r="C6" s="30"/>
    </row>
    <row r="7" spans="1:3" ht="15.75">
      <c r="A7" s="2">
        <v>2</v>
      </c>
      <c r="B7" s="29" t="s">
        <v>234</v>
      </c>
      <c r="C7" s="30">
        <f>Plumbing!G187</f>
        <v>791150</v>
      </c>
    </row>
    <row r="8" spans="1:3" ht="15.75">
      <c r="A8" s="2">
        <v>3</v>
      </c>
      <c r="B8" s="29" t="s">
        <v>15</v>
      </c>
      <c r="C8" s="30"/>
    </row>
    <row r="9" spans="1:3" ht="15.75">
      <c r="A9" s="31"/>
      <c r="B9" s="31" t="s">
        <v>235</v>
      </c>
      <c r="C9" s="32">
        <f>SUM(C6:C8)</f>
        <v>791150</v>
      </c>
    </row>
    <row r="10" spans="1:3" ht="15.75">
      <c r="A10" s="33"/>
      <c r="B10" s="33" t="s">
        <v>236</v>
      </c>
      <c r="C10" s="37">
        <f>(C9)*0.09</f>
        <v>71203.5</v>
      </c>
    </row>
    <row r="11" spans="1:3" ht="15.75">
      <c r="A11" s="33"/>
      <c r="B11" s="33" t="s">
        <v>237</v>
      </c>
      <c r="C11" s="37">
        <f>(C9)*0.09</f>
        <v>71203.5</v>
      </c>
    </row>
    <row r="12" spans="1:3" ht="15.75">
      <c r="A12" s="34"/>
      <c r="B12" s="35" t="s">
        <v>17</v>
      </c>
      <c r="C12" s="36">
        <f>SUM(C9:C11)</f>
        <v>933557</v>
      </c>
    </row>
    <row r="14" spans="1:3">
      <c r="A14" s="38"/>
      <c r="B14" s="38" t="s">
        <v>238</v>
      </c>
      <c r="C14" s="38">
        <v>965</v>
      </c>
    </row>
    <row r="15" spans="1:3">
      <c r="A15" s="38"/>
      <c r="B15" s="38" t="s">
        <v>239</v>
      </c>
      <c r="C15" s="39">
        <f>C12/C14</f>
        <v>967.41658031088082</v>
      </c>
    </row>
  </sheetData>
  <mergeCells count="4">
    <mergeCell ref="A1:C1"/>
    <mergeCell ref="A2:B2"/>
    <mergeCell ref="A3:C3"/>
    <mergeCell ref="A4:C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0"/>
  <sheetViews>
    <sheetView tabSelected="1" topLeftCell="A175" zoomScaleNormal="100" workbookViewId="0">
      <selection activeCell="G190" sqref="G190"/>
    </sheetView>
  </sheetViews>
  <sheetFormatPr defaultColWidth="9.7109375" defaultRowHeight="15.75"/>
  <cols>
    <col min="1" max="1" width="9.7109375" style="41"/>
    <col min="2" max="2" width="22.7109375" style="129" customWidth="1"/>
    <col min="3" max="3" width="77.85546875" style="41" customWidth="1"/>
    <col min="4" max="4" width="6.28515625" style="41" customWidth="1"/>
    <col min="5" max="5" width="9.7109375" style="41"/>
    <col min="6" max="6" width="12.42578125" style="41" customWidth="1"/>
    <col min="7" max="7" width="14.140625" style="41" customWidth="1"/>
    <col min="8" max="8" width="26.42578125" style="41" customWidth="1"/>
    <col min="9" max="16384" width="9.7109375" style="41"/>
  </cols>
  <sheetData>
    <row r="1" spans="1:11" ht="15.75" customHeight="1">
      <c r="A1" s="135" t="s">
        <v>244</v>
      </c>
      <c r="B1" s="135"/>
      <c r="C1" s="135"/>
      <c r="D1" s="135"/>
      <c r="E1" s="135"/>
      <c r="F1" s="135"/>
      <c r="G1" s="135"/>
      <c r="H1" s="135"/>
    </row>
    <row r="2" spans="1:11" s="130" customFormat="1" ht="15.75" customHeight="1">
      <c r="A2" s="42"/>
      <c r="B2" s="136" t="str">
        <f>Summary!A2</f>
        <v>Location: KFC - DSHA - FF 041 - RGIA, HYDERABAD</v>
      </c>
      <c r="C2" s="137"/>
      <c r="D2" s="42"/>
      <c r="E2" s="43"/>
      <c r="F2" s="42"/>
      <c r="G2" s="138" t="str">
        <f>Summary!C2</f>
        <v>Date: 25.01.2024</v>
      </c>
      <c r="H2" s="138"/>
    </row>
    <row r="3" spans="1:11">
      <c r="A3" s="44" t="s">
        <v>0</v>
      </c>
      <c r="B3" s="45" t="s">
        <v>245</v>
      </c>
      <c r="C3" s="44" t="s">
        <v>9</v>
      </c>
      <c r="D3" s="44" t="s">
        <v>1</v>
      </c>
      <c r="E3" s="44" t="s">
        <v>243</v>
      </c>
      <c r="F3" s="46" t="s">
        <v>241</v>
      </c>
      <c r="G3" s="47" t="s">
        <v>242</v>
      </c>
      <c r="H3" s="48" t="s">
        <v>10</v>
      </c>
      <c r="I3" s="49"/>
      <c r="J3" s="49"/>
      <c r="K3" s="49"/>
    </row>
    <row r="4" spans="1:11">
      <c r="A4" s="50"/>
      <c r="B4" s="51"/>
      <c r="C4" s="52"/>
      <c r="D4" s="53"/>
      <c r="E4" s="53"/>
      <c r="F4" s="54"/>
      <c r="G4" s="54"/>
      <c r="H4" s="55"/>
      <c r="I4" s="49"/>
      <c r="J4" s="49"/>
      <c r="K4" s="49"/>
    </row>
    <row r="5" spans="1:11">
      <c r="A5" s="56" t="s">
        <v>13</v>
      </c>
      <c r="B5" s="57"/>
      <c r="C5" s="57" t="s">
        <v>246</v>
      </c>
      <c r="D5" s="57"/>
      <c r="E5" s="58"/>
      <c r="F5" s="58"/>
      <c r="G5" s="58"/>
      <c r="H5" s="59"/>
      <c r="I5" s="49"/>
      <c r="J5" s="49"/>
      <c r="K5" s="49"/>
    </row>
    <row r="6" spans="1:11" ht="78.75">
      <c r="A6" s="60">
        <v>1</v>
      </c>
      <c r="B6" s="51" t="s">
        <v>247</v>
      </c>
      <c r="C6" s="61" t="s">
        <v>248</v>
      </c>
      <c r="D6" s="62"/>
      <c r="E6" s="63"/>
      <c r="F6" s="64"/>
      <c r="G6" s="64"/>
      <c r="H6" s="65"/>
      <c r="I6" s="49"/>
      <c r="J6" s="49"/>
      <c r="K6" s="49"/>
    </row>
    <row r="7" spans="1:11">
      <c r="A7" s="66" t="s">
        <v>3</v>
      </c>
      <c r="B7" s="51"/>
      <c r="C7" s="67" t="s">
        <v>249</v>
      </c>
      <c r="D7" s="62" t="s">
        <v>12</v>
      </c>
      <c r="E7" s="68"/>
      <c r="F7" s="69"/>
      <c r="G7" s="64">
        <f t="shared" ref="G7:G72" si="0">F7*E7</f>
        <v>0</v>
      </c>
      <c r="H7" s="65"/>
      <c r="I7" s="49"/>
      <c r="J7" s="49"/>
      <c r="K7" s="49"/>
    </row>
    <row r="8" spans="1:11">
      <c r="A8" s="66" t="s">
        <v>4</v>
      </c>
      <c r="B8" s="51"/>
      <c r="C8" s="67" t="s">
        <v>250</v>
      </c>
      <c r="D8" s="62" t="s">
        <v>12</v>
      </c>
      <c r="E8" s="68">
        <v>68</v>
      </c>
      <c r="F8" s="69">
        <v>750</v>
      </c>
      <c r="G8" s="64">
        <f t="shared" si="0"/>
        <v>51000</v>
      </c>
      <c r="H8" s="65"/>
      <c r="I8" s="49"/>
      <c r="J8" s="49"/>
      <c r="K8" s="49"/>
    </row>
    <row r="9" spans="1:11">
      <c r="A9" s="66" t="s">
        <v>5</v>
      </c>
      <c r="B9" s="51"/>
      <c r="C9" s="67" t="s">
        <v>251</v>
      </c>
      <c r="D9" s="62" t="s">
        <v>12</v>
      </c>
      <c r="E9" s="68">
        <v>27</v>
      </c>
      <c r="F9" s="69">
        <v>850</v>
      </c>
      <c r="G9" s="64">
        <f t="shared" si="0"/>
        <v>22950</v>
      </c>
      <c r="H9" s="65"/>
      <c r="I9" s="49"/>
      <c r="J9" s="49"/>
      <c r="K9" s="49"/>
    </row>
    <row r="10" spans="1:11">
      <c r="A10" s="66" t="s">
        <v>6</v>
      </c>
      <c r="B10" s="51"/>
      <c r="C10" s="67" t="s">
        <v>252</v>
      </c>
      <c r="D10" s="62" t="s">
        <v>12</v>
      </c>
      <c r="E10" s="68">
        <v>25</v>
      </c>
      <c r="F10" s="69">
        <v>950</v>
      </c>
      <c r="G10" s="64">
        <f t="shared" si="0"/>
        <v>23750</v>
      </c>
      <c r="H10" s="65"/>
      <c r="I10" s="49"/>
      <c r="J10" s="49"/>
      <c r="K10" s="49"/>
    </row>
    <row r="11" spans="1:11">
      <c r="A11" s="66" t="s">
        <v>7</v>
      </c>
      <c r="B11" s="51"/>
      <c r="C11" s="67" t="s">
        <v>253</v>
      </c>
      <c r="D11" s="62" t="s">
        <v>12</v>
      </c>
      <c r="E11" s="70"/>
      <c r="F11" s="69"/>
      <c r="G11" s="64">
        <f t="shared" si="0"/>
        <v>0</v>
      </c>
      <c r="H11" s="65"/>
      <c r="I11" s="49"/>
      <c r="J11" s="49"/>
      <c r="K11" s="49"/>
    </row>
    <row r="12" spans="1:11">
      <c r="A12" s="66"/>
      <c r="B12" s="51"/>
      <c r="C12" s="67"/>
      <c r="D12" s="62"/>
      <c r="E12" s="70"/>
      <c r="F12" s="71"/>
      <c r="G12" s="64"/>
      <c r="H12" s="72"/>
      <c r="I12" s="49"/>
      <c r="J12" s="49"/>
      <c r="K12" s="49"/>
    </row>
    <row r="13" spans="1:11" ht="141.75">
      <c r="A13" s="60">
        <v>2</v>
      </c>
      <c r="B13" s="51" t="s">
        <v>254</v>
      </c>
      <c r="C13" s="61" t="s">
        <v>255</v>
      </c>
      <c r="D13" s="62"/>
      <c r="E13" s="70"/>
      <c r="F13" s="64"/>
      <c r="G13" s="64"/>
      <c r="H13" s="65"/>
      <c r="I13" s="49"/>
      <c r="J13" s="49"/>
      <c r="K13" s="49"/>
    </row>
    <row r="14" spans="1:11">
      <c r="A14" s="66" t="s">
        <v>3</v>
      </c>
      <c r="B14" s="51"/>
      <c r="C14" s="67" t="s">
        <v>249</v>
      </c>
      <c r="D14" s="62" t="s">
        <v>12</v>
      </c>
      <c r="E14" s="68"/>
      <c r="F14" s="69"/>
      <c r="G14" s="64">
        <f t="shared" si="0"/>
        <v>0</v>
      </c>
      <c r="H14" s="65"/>
      <c r="I14" s="49"/>
      <c r="J14" s="49"/>
      <c r="K14" s="49"/>
    </row>
    <row r="15" spans="1:11">
      <c r="A15" s="66" t="s">
        <v>4</v>
      </c>
      <c r="B15" s="51"/>
      <c r="C15" s="67" t="s">
        <v>250</v>
      </c>
      <c r="D15" s="62" t="s">
        <v>12</v>
      </c>
      <c r="E15" s="68">
        <v>30</v>
      </c>
      <c r="F15" s="69">
        <v>750</v>
      </c>
      <c r="G15" s="64">
        <f t="shared" si="0"/>
        <v>22500</v>
      </c>
      <c r="H15" s="65"/>
      <c r="I15" s="49"/>
      <c r="J15" s="49"/>
      <c r="K15" s="49"/>
    </row>
    <row r="16" spans="1:11">
      <c r="A16" s="66" t="s">
        <v>5</v>
      </c>
      <c r="B16" s="51"/>
      <c r="C16" s="67" t="s">
        <v>251</v>
      </c>
      <c r="D16" s="62" t="s">
        <v>12</v>
      </c>
      <c r="E16" s="68"/>
      <c r="F16" s="69"/>
      <c r="G16" s="64">
        <f t="shared" si="0"/>
        <v>0</v>
      </c>
      <c r="H16" s="65"/>
      <c r="I16" s="49"/>
      <c r="J16" s="49"/>
      <c r="K16" s="49"/>
    </row>
    <row r="17" spans="1:11">
      <c r="A17" s="66" t="s">
        <v>6</v>
      </c>
      <c r="B17" s="51"/>
      <c r="C17" s="67" t="s">
        <v>252</v>
      </c>
      <c r="D17" s="62" t="s">
        <v>12</v>
      </c>
      <c r="E17" s="68"/>
      <c r="F17" s="69"/>
      <c r="G17" s="64">
        <f t="shared" si="0"/>
        <v>0</v>
      </c>
      <c r="H17" s="65"/>
      <c r="I17" s="49"/>
      <c r="J17" s="49"/>
      <c r="K17" s="49"/>
    </row>
    <row r="18" spans="1:11">
      <c r="A18" s="66" t="s">
        <v>7</v>
      </c>
      <c r="B18" s="51"/>
      <c r="C18" s="67" t="s">
        <v>253</v>
      </c>
      <c r="D18" s="62" t="s">
        <v>12</v>
      </c>
      <c r="E18" s="70"/>
      <c r="F18" s="69"/>
      <c r="G18" s="64">
        <f t="shared" si="0"/>
        <v>0</v>
      </c>
      <c r="H18" s="65"/>
      <c r="I18" s="49"/>
      <c r="J18" s="49"/>
      <c r="K18" s="49"/>
    </row>
    <row r="19" spans="1:11">
      <c r="A19" s="66"/>
      <c r="B19" s="51"/>
      <c r="C19" s="67"/>
      <c r="D19" s="62"/>
      <c r="E19" s="73"/>
      <c r="F19" s="64"/>
      <c r="G19" s="64"/>
      <c r="H19" s="65"/>
      <c r="I19" s="49"/>
      <c r="J19" s="49"/>
      <c r="K19" s="49"/>
    </row>
    <row r="20" spans="1:11" ht="63">
      <c r="A20" s="60">
        <v>4</v>
      </c>
      <c r="B20" s="51" t="s">
        <v>256</v>
      </c>
      <c r="C20" s="67" t="s">
        <v>257</v>
      </c>
      <c r="D20" s="62"/>
      <c r="E20" s="70"/>
      <c r="F20" s="64"/>
      <c r="G20" s="64"/>
      <c r="H20" s="65"/>
      <c r="I20" s="49"/>
      <c r="J20" s="49"/>
      <c r="K20" s="49"/>
    </row>
    <row r="21" spans="1:11">
      <c r="A21" s="66"/>
      <c r="B21" s="51"/>
      <c r="C21" s="67" t="s">
        <v>258</v>
      </c>
      <c r="D21" s="62" t="s">
        <v>11</v>
      </c>
      <c r="E21" s="68">
        <v>2</v>
      </c>
      <c r="F21" s="69">
        <v>14500</v>
      </c>
      <c r="G21" s="64">
        <f t="shared" si="0"/>
        <v>29000</v>
      </c>
      <c r="H21" s="65"/>
      <c r="I21" s="49"/>
      <c r="J21" s="49"/>
      <c r="K21" s="49"/>
    </row>
    <row r="22" spans="1:11">
      <c r="A22" s="66"/>
      <c r="B22" s="51"/>
      <c r="C22" s="67" t="s">
        <v>259</v>
      </c>
      <c r="D22" s="62" t="s">
        <v>11</v>
      </c>
      <c r="E22" s="68"/>
      <c r="F22" s="69"/>
      <c r="G22" s="64">
        <f t="shared" si="0"/>
        <v>0</v>
      </c>
      <c r="H22" s="65"/>
      <c r="I22" s="49"/>
      <c r="J22" s="49"/>
      <c r="K22" s="49"/>
    </row>
    <row r="23" spans="1:11">
      <c r="A23" s="66"/>
      <c r="B23" s="51"/>
      <c r="C23" s="67" t="s">
        <v>260</v>
      </c>
      <c r="D23" s="62" t="s">
        <v>11</v>
      </c>
      <c r="E23" s="68"/>
      <c r="F23" s="69"/>
      <c r="G23" s="64">
        <f t="shared" si="0"/>
        <v>0</v>
      </c>
      <c r="H23" s="65"/>
      <c r="I23" s="49"/>
      <c r="J23" s="49"/>
      <c r="K23" s="49"/>
    </row>
    <row r="24" spans="1:11">
      <c r="A24" s="66"/>
      <c r="B24" s="51"/>
      <c r="C24" s="67"/>
      <c r="D24" s="62"/>
      <c r="E24" s="74"/>
      <c r="F24" s="69"/>
      <c r="G24" s="64"/>
      <c r="H24" s="65"/>
      <c r="I24" s="49"/>
      <c r="J24" s="49"/>
      <c r="K24" s="49"/>
    </row>
    <row r="25" spans="1:11" ht="78.75">
      <c r="A25" s="60">
        <v>4</v>
      </c>
      <c r="B25" s="51" t="s">
        <v>261</v>
      </c>
      <c r="C25" s="67" t="s">
        <v>262</v>
      </c>
      <c r="D25" s="62"/>
      <c r="E25" s="70"/>
      <c r="F25" s="64"/>
      <c r="G25" s="64"/>
      <c r="H25" s="65"/>
      <c r="I25" s="49"/>
      <c r="J25" s="49"/>
      <c r="K25" s="49"/>
    </row>
    <row r="26" spans="1:11">
      <c r="A26" s="66"/>
      <c r="B26" s="51"/>
      <c r="C26" s="67" t="s">
        <v>263</v>
      </c>
      <c r="D26" s="62" t="s">
        <v>11</v>
      </c>
      <c r="E26" s="68"/>
      <c r="F26" s="69"/>
      <c r="G26" s="64">
        <f t="shared" si="0"/>
        <v>0</v>
      </c>
      <c r="H26" s="65"/>
      <c r="I26" s="49"/>
      <c r="J26" s="49"/>
      <c r="K26" s="49"/>
    </row>
    <row r="27" spans="1:11">
      <c r="A27" s="66"/>
      <c r="B27" s="51"/>
      <c r="C27" s="67"/>
      <c r="D27" s="62"/>
      <c r="E27" s="74"/>
      <c r="F27" s="69"/>
      <c r="G27" s="69"/>
      <c r="H27" s="65"/>
      <c r="I27" s="49"/>
      <c r="J27" s="49"/>
      <c r="K27" s="49"/>
    </row>
    <row r="28" spans="1:11">
      <c r="A28" s="56" t="s">
        <v>14</v>
      </c>
      <c r="B28" s="57"/>
      <c r="C28" s="57" t="s">
        <v>264</v>
      </c>
      <c r="D28" s="57"/>
      <c r="E28" s="75"/>
      <c r="F28" s="58"/>
      <c r="G28" s="58"/>
      <c r="H28" s="59"/>
      <c r="I28" s="49"/>
      <c r="J28" s="49"/>
      <c r="K28" s="49"/>
    </row>
    <row r="29" spans="1:11" ht="63">
      <c r="A29" s="60">
        <v>1</v>
      </c>
      <c r="B29" s="51" t="s">
        <v>265</v>
      </c>
      <c r="C29" s="67" t="s">
        <v>266</v>
      </c>
      <c r="D29" s="62"/>
      <c r="E29" s="76"/>
      <c r="F29" s="64"/>
      <c r="G29" s="64"/>
      <c r="H29" s="65"/>
      <c r="I29" s="49"/>
      <c r="J29" s="49"/>
      <c r="K29" s="49"/>
    </row>
    <row r="30" spans="1:11">
      <c r="A30" s="60" t="s">
        <v>3</v>
      </c>
      <c r="B30" s="51"/>
      <c r="C30" s="67" t="s">
        <v>267</v>
      </c>
      <c r="D30" s="62" t="s">
        <v>12</v>
      </c>
      <c r="E30" s="76"/>
      <c r="F30" s="69"/>
      <c r="G30" s="64">
        <f t="shared" si="0"/>
        <v>0</v>
      </c>
      <c r="H30" s="65"/>
      <c r="I30" s="49"/>
      <c r="J30" s="49"/>
      <c r="K30" s="49"/>
    </row>
    <row r="31" spans="1:11">
      <c r="A31" s="66" t="s">
        <v>4</v>
      </c>
      <c r="B31" s="51"/>
      <c r="C31" s="67" t="s">
        <v>268</v>
      </c>
      <c r="D31" s="62" t="s">
        <v>12</v>
      </c>
      <c r="E31" s="76">
        <v>25</v>
      </c>
      <c r="F31" s="69">
        <v>1450</v>
      </c>
      <c r="G31" s="64">
        <f t="shared" si="0"/>
        <v>36250</v>
      </c>
      <c r="H31" s="65"/>
      <c r="I31" s="49"/>
      <c r="J31" s="49"/>
      <c r="K31" s="49"/>
    </row>
    <row r="32" spans="1:11">
      <c r="A32" s="66" t="s">
        <v>5</v>
      </c>
      <c r="B32" s="51"/>
      <c r="C32" s="67" t="s">
        <v>269</v>
      </c>
      <c r="D32" s="62" t="s">
        <v>12</v>
      </c>
      <c r="E32" s="76">
        <v>18</v>
      </c>
      <c r="F32" s="69">
        <v>1250</v>
      </c>
      <c r="G32" s="64">
        <f t="shared" si="0"/>
        <v>22500</v>
      </c>
      <c r="H32" s="65"/>
      <c r="I32" s="49"/>
      <c r="J32" s="49"/>
      <c r="K32" s="49"/>
    </row>
    <row r="33" spans="1:11">
      <c r="A33" s="66"/>
      <c r="B33" s="51"/>
      <c r="C33" s="67"/>
      <c r="D33" s="62"/>
      <c r="E33" s="70"/>
      <c r="F33" s="64"/>
      <c r="G33" s="64"/>
      <c r="H33" s="65"/>
      <c r="I33" s="49"/>
      <c r="J33" s="49"/>
      <c r="K33" s="49"/>
    </row>
    <row r="34" spans="1:11" ht="31.5">
      <c r="A34" s="77">
        <v>2</v>
      </c>
      <c r="B34" s="51" t="s">
        <v>270</v>
      </c>
      <c r="C34" s="67" t="s">
        <v>271</v>
      </c>
      <c r="D34" s="62"/>
      <c r="E34" s="78"/>
      <c r="F34" s="79"/>
      <c r="G34" s="64"/>
      <c r="H34" s="65"/>
      <c r="I34" s="49"/>
      <c r="J34" s="49"/>
      <c r="K34" s="49"/>
    </row>
    <row r="35" spans="1:11">
      <c r="A35" s="77" t="s">
        <v>3</v>
      </c>
      <c r="B35" s="51" t="s">
        <v>272</v>
      </c>
      <c r="C35" s="67" t="s">
        <v>273</v>
      </c>
      <c r="D35" s="62" t="s">
        <v>12</v>
      </c>
      <c r="E35" s="80"/>
      <c r="F35" s="79"/>
      <c r="G35" s="64">
        <f t="shared" si="0"/>
        <v>0</v>
      </c>
      <c r="H35" s="65"/>
      <c r="I35" s="49"/>
      <c r="J35" s="49"/>
      <c r="K35" s="49"/>
    </row>
    <row r="36" spans="1:11">
      <c r="A36" s="77" t="s">
        <v>4</v>
      </c>
      <c r="B36" s="81" t="s">
        <v>274</v>
      </c>
      <c r="C36" s="67" t="s">
        <v>275</v>
      </c>
      <c r="D36" s="62" t="s">
        <v>12</v>
      </c>
      <c r="E36" s="68"/>
      <c r="F36" s="69"/>
      <c r="G36" s="64">
        <f t="shared" si="0"/>
        <v>0</v>
      </c>
      <c r="H36" s="65"/>
      <c r="I36" s="49"/>
      <c r="J36" s="49"/>
      <c r="K36" s="49"/>
    </row>
    <row r="37" spans="1:11">
      <c r="A37" s="77" t="s">
        <v>5</v>
      </c>
      <c r="B37" s="81" t="s">
        <v>276</v>
      </c>
      <c r="C37" s="67" t="s">
        <v>275</v>
      </c>
      <c r="D37" s="62" t="s">
        <v>12</v>
      </c>
      <c r="E37" s="68"/>
      <c r="F37" s="69"/>
      <c r="G37" s="64">
        <f t="shared" si="0"/>
        <v>0</v>
      </c>
      <c r="H37" s="65"/>
      <c r="I37" s="49"/>
      <c r="J37" s="49"/>
      <c r="K37" s="49"/>
    </row>
    <row r="38" spans="1:11">
      <c r="A38" s="77" t="s">
        <v>6</v>
      </c>
      <c r="B38" s="81" t="s">
        <v>277</v>
      </c>
      <c r="C38" s="67" t="s">
        <v>275</v>
      </c>
      <c r="D38" s="62" t="s">
        <v>12</v>
      </c>
      <c r="E38" s="68"/>
      <c r="F38" s="69"/>
      <c r="G38" s="64">
        <f t="shared" si="0"/>
        <v>0</v>
      </c>
      <c r="H38" s="65"/>
      <c r="I38" s="49"/>
      <c r="J38" s="49"/>
      <c r="K38" s="49"/>
    </row>
    <row r="39" spans="1:11">
      <c r="A39" s="77" t="s">
        <v>7</v>
      </c>
      <c r="B39" s="81" t="s">
        <v>278</v>
      </c>
      <c r="C39" s="67" t="s">
        <v>279</v>
      </c>
      <c r="D39" s="62" t="s">
        <v>12</v>
      </c>
      <c r="E39" s="68"/>
      <c r="F39" s="69"/>
      <c r="G39" s="64">
        <f t="shared" si="0"/>
        <v>0</v>
      </c>
      <c r="H39" s="65"/>
      <c r="I39" s="49"/>
      <c r="J39" s="49"/>
      <c r="K39" s="49"/>
    </row>
    <row r="40" spans="1:11">
      <c r="A40" s="77"/>
      <c r="B40" s="81"/>
      <c r="C40" s="67"/>
      <c r="D40" s="62"/>
      <c r="E40" s="70"/>
      <c r="F40" s="64"/>
      <c r="G40" s="64"/>
      <c r="H40" s="65"/>
      <c r="I40" s="49"/>
      <c r="J40" s="49"/>
      <c r="K40" s="49"/>
    </row>
    <row r="41" spans="1:11" ht="31.5">
      <c r="A41" s="77" t="s">
        <v>8</v>
      </c>
      <c r="B41" s="81" t="s">
        <v>280</v>
      </c>
      <c r="C41" s="67" t="s">
        <v>281</v>
      </c>
      <c r="D41" s="62" t="s">
        <v>12</v>
      </c>
      <c r="E41" s="68"/>
      <c r="F41" s="69"/>
      <c r="G41" s="64">
        <f t="shared" si="0"/>
        <v>0</v>
      </c>
      <c r="H41" s="65"/>
      <c r="I41" s="49"/>
      <c r="J41" s="49"/>
      <c r="K41" s="49"/>
    </row>
    <row r="42" spans="1:11">
      <c r="A42" s="77"/>
      <c r="B42" s="81"/>
      <c r="C42" s="67"/>
      <c r="D42" s="62"/>
      <c r="E42" s="68"/>
      <c r="F42" s="69"/>
      <c r="G42" s="64"/>
      <c r="H42" s="65"/>
      <c r="I42" s="49"/>
      <c r="J42" s="49"/>
      <c r="K42" s="49"/>
    </row>
    <row r="43" spans="1:11">
      <c r="A43" s="77">
        <v>3</v>
      </c>
      <c r="B43" s="51" t="s">
        <v>282</v>
      </c>
      <c r="C43" s="67" t="s">
        <v>283</v>
      </c>
      <c r="D43" s="62"/>
      <c r="E43" s="78"/>
      <c r="F43" s="79"/>
      <c r="G43" s="64"/>
      <c r="H43" s="65"/>
      <c r="I43" s="49"/>
      <c r="J43" s="49"/>
      <c r="K43" s="49"/>
    </row>
    <row r="44" spans="1:11">
      <c r="A44" s="77" t="s">
        <v>3</v>
      </c>
      <c r="B44" s="51" t="s">
        <v>284</v>
      </c>
      <c r="C44" s="67" t="s">
        <v>275</v>
      </c>
      <c r="D44" s="62" t="s">
        <v>12</v>
      </c>
      <c r="E44" s="80"/>
      <c r="F44" s="79"/>
      <c r="G44" s="64">
        <f t="shared" si="0"/>
        <v>0</v>
      </c>
      <c r="H44" s="65"/>
      <c r="I44" s="49"/>
      <c r="J44" s="49"/>
      <c r="K44" s="49"/>
    </row>
    <row r="45" spans="1:11">
      <c r="A45" s="77" t="s">
        <v>4</v>
      </c>
      <c r="B45" s="81" t="s">
        <v>274</v>
      </c>
      <c r="C45" s="67" t="s">
        <v>275</v>
      </c>
      <c r="D45" s="62" t="s">
        <v>12</v>
      </c>
      <c r="E45" s="68"/>
      <c r="F45" s="69"/>
      <c r="G45" s="64">
        <f t="shared" si="0"/>
        <v>0</v>
      </c>
      <c r="H45" s="65"/>
      <c r="I45" s="49"/>
      <c r="J45" s="49"/>
      <c r="K45" s="49"/>
    </row>
    <row r="46" spans="1:11">
      <c r="A46" s="77" t="s">
        <v>5</v>
      </c>
      <c r="B46" s="81" t="s">
        <v>276</v>
      </c>
      <c r="C46" s="67" t="s">
        <v>275</v>
      </c>
      <c r="D46" s="62" t="s">
        <v>12</v>
      </c>
      <c r="E46" s="68"/>
      <c r="F46" s="69"/>
      <c r="G46" s="64">
        <f t="shared" si="0"/>
        <v>0</v>
      </c>
      <c r="H46" s="65"/>
      <c r="I46" s="49"/>
      <c r="J46" s="49"/>
      <c r="K46" s="49"/>
    </row>
    <row r="47" spans="1:11">
      <c r="A47" s="77" t="s">
        <v>6</v>
      </c>
      <c r="B47" s="81" t="s">
        <v>277</v>
      </c>
      <c r="C47" s="67" t="s">
        <v>275</v>
      </c>
      <c r="D47" s="62" t="s">
        <v>12</v>
      </c>
      <c r="E47" s="68"/>
      <c r="F47" s="69"/>
      <c r="G47" s="64">
        <f t="shared" si="0"/>
        <v>0</v>
      </c>
      <c r="H47" s="65"/>
      <c r="I47" s="49"/>
      <c r="J47" s="49"/>
      <c r="K47" s="49"/>
    </row>
    <row r="48" spans="1:11">
      <c r="A48" s="77"/>
      <c r="B48" s="81"/>
      <c r="C48" s="67"/>
      <c r="D48" s="62"/>
      <c r="E48" s="68"/>
      <c r="F48" s="69"/>
      <c r="G48" s="69"/>
      <c r="H48" s="65"/>
      <c r="I48" s="49"/>
      <c r="J48" s="49"/>
      <c r="K48" s="49"/>
    </row>
    <row r="49" spans="1:11">
      <c r="A49" s="56" t="s">
        <v>285</v>
      </c>
      <c r="B49" s="57"/>
      <c r="C49" s="57" t="s">
        <v>286</v>
      </c>
      <c r="D49" s="57"/>
      <c r="E49" s="75"/>
      <c r="F49" s="58"/>
      <c r="G49" s="58"/>
      <c r="H49" s="59"/>
      <c r="I49" s="49"/>
      <c r="J49" s="49"/>
      <c r="K49" s="49"/>
    </row>
    <row r="50" spans="1:11" ht="31.5">
      <c r="A50" s="60">
        <v>1</v>
      </c>
      <c r="B50" s="81" t="s">
        <v>287</v>
      </c>
      <c r="C50" s="67" t="s">
        <v>288</v>
      </c>
      <c r="D50" s="62"/>
      <c r="E50" s="70"/>
      <c r="F50" s="64"/>
      <c r="G50" s="64"/>
      <c r="H50" s="65"/>
      <c r="I50" s="49"/>
      <c r="J50" s="49"/>
      <c r="K50" s="49"/>
    </row>
    <row r="51" spans="1:11">
      <c r="A51" s="60" t="s">
        <v>3</v>
      </c>
      <c r="B51" s="51" t="s">
        <v>289</v>
      </c>
      <c r="C51" s="67" t="s">
        <v>290</v>
      </c>
      <c r="D51" s="62" t="s">
        <v>11</v>
      </c>
      <c r="E51" s="68"/>
      <c r="F51" s="64"/>
      <c r="G51" s="64">
        <f t="shared" si="0"/>
        <v>0</v>
      </c>
      <c r="H51" s="65"/>
      <c r="I51" s="49"/>
      <c r="J51" s="49"/>
      <c r="K51" s="49"/>
    </row>
    <row r="52" spans="1:11">
      <c r="A52" s="60" t="s">
        <v>4</v>
      </c>
      <c r="B52" s="51" t="s">
        <v>289</v>
      </c>
      <c r="C52" s="67" t="s">
        <v>291</v>
      </c>
      <c r="D52" s="62" t="s">
        <v>11</v>
      </c>
      <c r="E52" s="68"/>
      <c r="F52" s="64"/>
      <c r="G52" s="64">
        <f t="shared" si="0"/>
        <v>0</v>
      </c>
      <c r="H52" s="65"/>
      <c r="I52" s="49"/>
      <c r="J52" s="49"/>
      <c r="K52" s="49"/>
    </row>
    <row r="53" spans="1:11">
      <c r="A53" s="60" t="s">
        <v>5</v>
      </c>
      <c r="B53" s="51" t="s">
        <v>292</v>
      </c>
      <c r="C53" s="67" t="s">
        <v>293</v>
      </c>
      <c r="D53" s="62" t="s">
        <v>11</v>
      </c>
      <c r="E53" s="68"/>
      <c r="F53" s="64"/>
      <c r="G53" s="64">
        <f t="shared" si="0"/>
        <v>0</v>
      </c>
      <c r="H53" s="65"/>
      <c r="I53" s="49"/>
      <c r="J53" s="49"/>
      <c r="K53" s="49"/>
    </row>
    <row r="54" spans="1:11">
      <c r="A54" s="60"/>
      <c r="B54" s="51"/>
      <c r="C54" s="67"/>
      <c r="D54" s="62"/>
      <c r="E54" s="70"/>
      <c r="F54" s="64"/>
      <c r="G54" s="64"/>
      <c r="H54" s="65"/>
      <c r="I54" s="49"/>
      <c r="J54" s="49"/>
      <c r="K54" s="49"/>
    </row>
    <row r="55" spans="1:11">
      <c r="A55" s="60">
        <v>2</v>
      </c>
      <c r="B55" s="51" t="s">
        <v>294</v>
      </c>
      <c r="C55" s="67" t="s">
        <v>295</v>
      </c>
      <c r="D55" s="62"/>
      <c r="E55" s="70"/>
      <c r="F55" s="64"/>
      <c r="G55" s="64"/>
      <c r="H55" s="65"/>
      <c r="I55" s="49"/>
      <c r="J55" s="49"/>
      <c r="K55" s="49"/>
    </row>
    <row r="56" spans="1:11">
      <c r="A56" s="60" t="s">
        <v>3</v>
      </c>
      <c r="B56" s="82" t="s">
        <v>294</v>
      </c>
      <c r="C56" s="67" t="s">
        <v>290</v>
      </c>
      <c r="D56" s="62" t="s">
        <v>11</v>
      </c>
      <c r="E56" s="76"/>
      <c r="F56" s="64"/>
      <c r="G56" s="64">
        <f t="shared" si="0"/>
        <v>0</v>
      </c>
      <c r="H56" s="65"/>
      <c r="I56" s="49"/>
      <c r="J56" s="49"/>
      <c r="K56" s="49"/>
    </row>
    <row r="57" spans="1:11">
      <c r="A57" s="60"/>
      <c r="B57" s="51"/>
      <c r="C57" s="67"/>
      <c r="D57" s="62"/>
      <c r="E57" s="70"/>
      <c r="F57" s="64"/>
      <c r="G57" s="64"/>
      <c r="H57" s="65"/>
      <c r="I57" s="49"/>
      <c r="J57" s="49"/>
      <c r="K57" s="49"/>
    </row>
    <row r="58" spans="1:11" ht="47.25">
      <c r="A58" s="60">
        <v>3</v>
      </c>
      <c r="B58" s="51" t="s">
        <v>296</v>
      </c>
      <c r="C58" s="61" t="s">
        <v>297</v>
      </c>
      <c r="D58" s="62"/>
      <c r="E58" s="70"/>
      <c r="F58" s="64"/>
      <c r="G58" s="64"/>
      <c r="H58" s="65"/>
      <c r="I58" s="49"/>
      <c r="J58" s="49"/>
      <c r="K58" s="49"/>
    </row>
    <row r="59" spans="1:11">
      <c r="A59" s="60">
        <v>3.01</v>
      </c>
      <c r="B59" s="51"/>
      <c r="C59" s="52" t="s">
        <v>298</v>
      </c>
      <c r="D59" s="62"/>
      <c r="E59" s="70"/>
      <c r="F59" s="64"/>
      <c r="G59" s="64"/>
      <c r="H59" s="65"/>
      <c r="I59" s="49"/>
      <c r="J59" s="49"/>
      <c r="K59" s="49"/>
    </row>
    <row r="60" spans="1:11">
      <c r="A60" s="77" t="s">
        <v>3</v>
      </c>
      <c r="B60" s="51"/>
      <c r="C60" s="67" t="s">
        <v>299</v>
      </c>
      <c r="D60" s="62" t="s">
        <v>11</v>
      </c>
      <c r="E60" s="70"/>
      <c r="F60" s="64"/>
      <c r="G60" s="64">
        <f t="shared" si="0"/>
        <v>0</v>
      </c>
      <c r="H60" s="65"/>
      <c r="I60" s="49"/>
      <c r="J60" s="49"/>
      <c r="K60" s="49"/>
    </row>
    <row r="61" spans="1:11">
      <c r="A61" s="77" t="s">
        <v>4</v>
      </c>
      <c r="B61" s="51"/>
      <c r="C61" s="67" t="s">
        <v>300</v>
      </c>
      <c r="D61" s="62" t="s">
        <v>11</v>
      </c>
      <c r="E61" s="70"/>
      <c r="F61" s="64"/>
      <c r="G61" s="64">
        <f t="shared" si="0"/>
        <v>0</v>
      </c>
      <c r="H61" s="65"/>
      <c r="I61" s="49"/>
      <c r="J61" s="49"/>
      <c r="K61" s="49"/>
    </row>
    <row r="62" spans="1:11">
      <c r="A62" s="77" t="s">
        <v>5</v>
      </c>
      <c r="B62" s="51"/>
      <c r="C62" s="67" t="s">
        <v>301</v>
      </c>
      <c r="D62" s="62" t="s">
        <v>11</v>
      </c>
      <c r="E62" s="70"/>
      <c r="F62" s="64"/>
      <c r="G62" s="64">
        <f t="shared" si="0"/>
        <v>0</v>
      </c>
      <c r="H62" s="65"/>
      <c r="I62" s="49"/>
      <c r="J62" s="49"/>
      <c r="K62" s="49"/>
    </row>
    <row r="63" spans="1:11">
      <c r="A63" s="77" t="s">
        <v>6</v>
      </c>
      <c r="B63" s="51"/>
      <c r="C63" s="67" t="s">
        <v>302</v>
      </c>
      <c r="D63" s="62" t="s">
        <v>11</v>
      </c>
      <c r="E63" s="70">
        <v>9</v>
      </c>
      <c r="F63" s="64">
        <v>5500</v>
      </c>
      <c r="G63" s="64">
        <f t="shared" si="0"/>
        <v>49500</v>
      </c>
      <c r="H63" s="65"/>
      <c r="I63" s="49"/>
      <c r="J63" s="49"/>
      <c r="K63" s="49"/>
    </row>
    <row r="64" spans="1:11">
      <c r="A64" s="60">
        <v>3.02</v>
      </c>
      <c r="B64" s="51"/>
      <c r="C64" s="52" t="s">
        <v>303</v>
      </c>
      <c r="D64" s="62"/>
      <c r="E64" s="70"/>
      <c r="F64" s="64"/>
      <c r="G64" s="64"/>
      <c r="H64" s="65"/>
      <c r="I64" s="49"/>
      <c r="J64" s="49"/>
      <c r="K64" s="49"/>
    </row>
    <row r="65" spans="1:11">
      <c r="A65" s="60" t="s">
        <v>3</v>
      </c>
      <c r="B65" s="51"/>
      <c r="C65" s="67" t="s">
        <v>304</v>
      </c>
      <c r="D65" s="62" t="s">
        <v>11</v>
      </c>
      <c r="E65" s="83"/>
      <c r="F65" s="64"/>
      <c r="G65" s="64">
        <f t="shared" si="0"/>
        <v>0</v>
      </c>
      <c r="H65" s="65"/>
      <c r="I65" s="49"/>
      <c r="J65" s="49"/>
      <c r="K65" s="49"/>
    </row>
    <row r="66" spans="1:11">
      <c r="A66" s="60" t="s">
        <v>4</v>
      </c>
      <c r="B66" s="51"/>
      <c r="C66" s="67" t="s">
        <v>305</v>
      </c>
      <c r="D66" s="62" t="s">
        <v>11</v>
      </c>
      <c r="E66" s="83"/>
      <c r="F66" s="64"/>
      <c r="G66" s="64">
        <f t="shared" si="0"/>
        <v>0</v>
      </c>
      <c r="H66" s="65"/>
      <c r="I66" s="49"/>
      <c r="J66" s="49"/>
      <c r="K66" s="49"/>
    </row>
    <row r="67" spans="1:11">
      <c r="A67" s="60" t="s">
        <v>5</v>
      </c>
      <c r="B67" s="51"/>
      <c r="C67" s="67" t="s">
        <v>306</v>
      </c>
      <c r="D67" s="62" t="s">
        <v>11</v>
      </c>
      <c r="E67" s="83">
        <v>6</v>
      </c>
      <c r="F67" s="64">
        <v>6500</v>
      </c>
      <c r="G67" s="64">
        <f t="shared" si="0"/>
        <v>39000</v>
      </c>
      <c r="H67" s="65"/>
      <c r="I67" s="49"/>
      <c r="J67" s="49"/>
      <c r="K67" s="49"/>
    </row>
    <row r="68" spans="1:11">
      <c r="A68" s="60" t="s">
        <v>6</v>
      </c>
      <c r="B68" s="51"/>
      <c r="C68" s="67" t="s">
        <v>307</v>
      </c>
      <c r="D68" s="62" t="s">
        <v>11</v>
      </c>
      <c r="E68" s="70"/>
      <c r="F68" s="64"/>
      <c r="G68" s="64">
        <f t="shared" si="0"/>
        <v>0</v>
      </c>
      <c r="H68" s="65"/>
      <c r="I68" s="49"/>
      <c r="J68" s="49"/>
      <c r="K68" s="49"/>
    </row>
    <row r="69" spans="1:11">
      <c r="A69" s="60">
        <v>3.03</v>
      </c>
      <c r="B69" s="51"/>
      <c r="C69" s="52" t="s">
        <v>308</v>
      </c>
      <c r="D69" s="62"/>
      <c r="E69" s="70"/>
      <c r="F69" s="64"/>
      <c r="G69" s="64"/>
      <c r="H69" s="65"/>
      <c r="I69" s="49"/>
      <c r="J69" s="49"/>
      <c r="K69" s="49"/>
    </row>
    <row r="70" spans="1:11">
      <c r="A70" s="60" t="s">
        <v>3</v>
      </c>
      <c r="B70" s="51"/>
      <c r="C70" s="67" t="s">
        <v>309</v>
      </c>
      <c r="D70" s="62" t="s">
        <v>11</v>
      </c>
      <c r="E70" s="70"/>
      <c r="F70" s="64"/>
      <c r="G70" s="64">
        <f t="shared" si="0"/>
        <v>0</v>
      </c>
      <c r="H70" s="65"/>
      <c r="I70" s="49"/>
      <c r="J70" s="49"/>
      <c r="K70" s="49"/>
    </row>
    <row r="71" spans="1:11">
      <c r="A71" s="60" t="s">
        <v>4</v>
      </c>
      <c r="B71" s="51"/>
      <c r="C71" s="67" t="s">
        <v>310</v>
      </c>
      <c r="D71" s="62" t="s">
        <v>11</v>
      </c>
      <c r="E71" s="70">
        <v>1</v>
      </c>
      <c r="F71" s="64">
        <v>8500</v>
      </c>
      <c r="G71" s="64">
        <f t="shared" si="0"/>
        <v>8500</v>
      </c>
      <c r="H71" s="65"/>
      <c r="I71" s="49"/>
      <c r="J71" s="49"/>
      <c r="K71" s="49"/>
    </row>
    <row r="72" spans="1:11">
      <c r="A72" s="60" t="s">
        <v>5</v>
      </c>
      <c r="B72" s="51"/>
      <c r="C72" s="67" t="s">
        <v>311</v>
      </c>
      <c r="D72" s="62" t="s">
        <v>11</v>
      </c>
      <c r="E72" s="70"/>
      <c r="F72" s="64"/>
      <c r="G72" s="64">
        <f t="shared" si="0"/>
        <v>0</v>
      </c>
      <c r="H72" s="65"/>
      <c r="I72" s="49"/>
      <c r="J72" s="49"/>
      <c r="K72" s="49"/>
    </row>
    <row r="73" spans="1:11">
      <c r="A73" s="60" t="s">
        <v>6</v>
      </c>
      <c r="B73" s="51"/>
      <c r="C73" s="67" t="s">
        <v>312</v>
      </c>
      <c r="D73" s="62" t="s">
        <v>11</v>
      </c>
      <c r="E73" s="70"/>
      <c r="F73" s="64"/>
      <c r="G73" s="64">
        <f t="shared" ref="G73:G140" si="1">F73*E73</f>
        <v>0</v>
      </c>
      <c r="H73" s="65"/>
      <c r="I73" s="49"/>
      <c r="J73" s="49"/>
      <c r="K73" s="49"/>
    </row>
    <row r="74" spans="1:11">
      <c r="A74" s="60"/>
      <c r="B74" s="51"/>
      <c r="C74" s="67"/>
      <c r="D74" s="62"/>
      <c r="E74" s="70"/>
      <c r="F74" s="64"/>
      <c r="G74" s="64"/>
      <c r="H74" s="65"/>
      <c r="I74" s="49"/>
      <c r="J74" s="49"/>
      <c r="K74" s="49"/>
    </row>
    <row r="75" spans="1:11">
      <c r="A75" s="60">
        <v>3.04</v>
      </c>
      <c r="B75" s="51"/>
      <c r="C75" s="84" t="s">
        <v>313</v>
      </c>
      <c r="D75" s="62" t="s">
        <v>11</v>
      </c>
      <c r="E75" s="70">
        <v>1</v>
      </c>
      <c r="F75" s="64">
        <v>16500</v>
      </c>
      <c r="G75" s="64">
        <f t="shared" si="1"/>
        <v>16500</v>
      </c>
      <c r="H75" s="65"/>
      <c r="I75" s="49"/>
      <c r="J75" s="49"/>
      <c r="K75" s="49"/>
    </row>
    <row r="76" spans="1:11">
      <c r="A76" s="60"/>
      <c r="B76" s="51"/>
      <c r="C76" s="67"/>
      <c r="D76" s="62"/>
      <c r="E76" s="70"/>
      <c r="F76" s="64"/>
      <c r="G76" s="64"/>
      <c r="H76" s="65"/>
      <c r="I76" s="49"/>
      <c r="J76" s="49"/>
      <c r="K76" s="49"/>
    </row>
    <row r="77" spans="1:11" ht="31.5">
      <c r="A77" s="60">
        <v>4</v>
      </c>
      <c r="B77" s="51" t="s">
        <v>296</v>
      </c>
      <c r="C77" s="67" t="s">
        <v>314</v>
      </c>
      <c r="D77" s="62"/>
      <c r="E77" s="70"/>
      <c r="F77" s="64"/>
      <c r="G77" s="64"/>
      <c r="H77" s="65"/>
      <c r="I77" s="49"/>
      <c r="J77" s="49"/>
      <c r="K77" s="49"/>
    </row>
    <row r="78" spans="1:11">
      <c r="A78" s="60">
        <v>4.01</v>
      </c>
      <c r="B78" s="51"/>
      <c r="C78" s="67" t="s">
        <v>315</v>
      </c>
      <c r="D78" s="62" t="s">
        <v>11</v>
      </c>
      <c r="E78" s="70"/>
      <c r="F78" s="64"/>
      <c r="G78" s="64">
        <f t="shared" si="1"/>
        <v>0</v>
      </c>
      <c r="H78" s="65"/>
      <c r="I78" s="49"/>
      <c r="J78" s="49"/>
      <c r="K78" s="49"/>
    </row>
    <row r="79" spans="1:11">
      <c r="A79" s="60">
        <v>4.0199999999999996</v>
      </c>
      <c r="B79" s="51"/>
      <c r="C79" s="67" t="s">
        <v>316</v>
      </c>
      <c r="D79" s="62" t="s">
        <v>11</v>
      </c>
      <c r="E79" s="70"/>
      <c r="F79" s="64"/>
      <c r="G79" s="64">
        <f t="shared" si="1"/>
        <v>0</v>
      </c>
      <c r="H79" s="65"/>
      <c r="I79" s="49"/>
      <c r="J79" s="49"/>
      <c r="K79" s="49"/>
    </row>
    <row r="80" spans="1:11">
      <c r="A80" s="60">
        <v>4.03</v>
      </c>
      <c r="B80" s="51"/>
      <c r="C80" s="67" t="s">
        <v>317</v>
      </c>
      <c r="D80" s="62" t="s">
        <v>11</v>
      </c>
      <c r="E80" s="70"/>
      <c r="F80" s="64"/>
      <c r="G80" s="64">
        <f t="shared" si="1"/>
        <v>0</v>
      </c>
      <c r="H80" s="65"/>
      <c r="I80" s="49"/>
      <c r="J80" s="49"/>
      <c r="K80" s="49"/>
    </row>
    <row r="81" spans="1:11">
      <c r="A81" s="60">
        <v>4.04</v>
      </c>
      <c r="B81" s="51"/>
      <c r="C81" s="67" t="s">
        <v>318</v>
      </c>
      <c r="D81" s="62" t="s">
        <v>11</v>
      </c>
      <c r="E81" s="70"/>
      <c r="F81" s="64"/>
      <c r="G81" s="64">
        <f t="shared" si="1"/>
        <v>0</v>
      </c>
      <c r="H81" s="65"/>
      <c r="I81" s="49"/>
      <c r="J81" s="49"/>
      <c r="K81" s="49"/>
    </row>
    <row r="82" spans="1:11">
      <c r="A82" s="60"/>
      <c r="B82" s="51"/>
      <c r="C82" s="67"/>
      <c r="D82" s="62"/>
      <c r="E82" s="70"/>
      <c r="F82" s="64"/>
      <c r="G82" s="64"/>
      <c r="H82" s="65"/>
      <c r="I82" s="49"/>
      <c r="J82" s="49"/>
      <c r="K82" s="49"/>
    </row>
    <row r="83" spans="1:11" ht="31.5">
      <c r="A83" s="60">
        <v>5</v>
      </c>
      <c r="B83" s="51" t="s">
        <v>16</v>
      </c>
      <c r="C83" s="82" t="s">
        <v>319</v>
      </c>
      <c r="D83" s="62" t="s">
        <v>11</v>
      </c>
      <c r="E83" s="70">
        <v>1</v>
      </c>
      <c r="F83" s="64">
        <v>42000</v>
      </c>
      <c r="G83" s="64">
        <f>F83*E83</f>
        <v>42000</v>
      </c>
      <c r="H83" s="65"/>
      <c r="I83" s="49"/>
      <c r="J83" s="49"/>
      <c r="K83" s="49"/>
    </row>
    <row r="84" spans="1:11">
      <c r="A84" s="60"/>
      <c r="B84" s="51"/>
      <c r="C84" s="82"/>
      <c r="D84" s="62"/>
      <c r="E84" s="70"/>
      <c r="F84" s="64"/>
      <c r="G84" s="64"/>
      <c r="H84" s="65"/>
      <c r="I84" s="49"/>
      <c r="J84" s="49"/>
      <c r="K84" s="49"/>
    </row>
    <row r="85" spans="1:11">
      <c r="A85" s="60">
        <v>5.01</v>
      </c>
      <c r="B85" s="51"/>
      <c r="C85" s="85" t="s">
        <v>320</v>
      </c>
      <c r="D85" s="62" t="s">
        <v>11</v>
      </c>
      <c r="E85" s="70">
        <v>2</v>
      </c>
      <c r="F85" s="64">
        <v>4500</v>
      </c>
      <c r="G85" s="64">
        <f t="shared" si="1"/>
        <v>9000</v>
      </c>
      <c r="H85" s="65"/>
      <c r="I85" s="49"/>
      <c r="J85" s="49"/>
      <c r="K85" s="49"/>
    </row>
    <row r="86" spans="1:11">
      <c r="A86" s="60"/>
      <c r="B86" s="51"/>
      <c r="C86" s="67"/>
      <c r="D86" s="62"/>
      <c r="E86" s="70"/>
      <c r="F86" s="86"/>
      <c r="G86" s="64"/>
      <c r="H86" s="87"/>
      <c r="I86" s="49"/>
      <c r="J86" s="49"/>
      <c r="K86" s="49"/>
    </row>
    <row r="87" spans="1:11" ht="94.5">
      <c r="A87" s="60">
        <v>6</v>
      </c>
      <c r="B87" s="51" t="s">
        <v>321</v>
      </c>
      <c r="C87" s="67" t="s">
        <v>322</v>
      </c>
      <c r="D87" s="62" t="s">
        <v>11</v>
      </c>
      <c r="E87" s="70"/>
      <c r="F87" s="64"/>
      <c r="G87" s="64">
        <f t="shared" si="1"/>
        <v>0</v>
      </c>
      <c r="H87" s="65"/>
      <c r="I87" s="49"/>
      <c r="J87" s="49"/>
      <c r="K87" s="49"/>
    </row>
    <row r="88" spans="1:11">
      <c r="A88" s="60"/>
      <c r="B88" s="51"/>
      <c r="C88" s="67"/>
      <c r="D88" s="62"/>
      <c r="E88" s="70"/>
      <c r="F88" s="86"/>
      <c r="G88" s="64"/>
      <c r="H88" s="87"/>
      <c r="I88" s="49"/>
      <c r="J88" s="49"/>
      <c r="K88" s="49"/>
    </row>
    <row r="89" spans="1:11" ht="94.5">
      <c r="A89" s="60">
        <v>7</v>
      </c>
      <c r="B89" s="51" t="s">
        <v>323</v>
      </c>
      <c r="C89" s="67" t="s">
        <v>324</v>
      </c>
      <c r="D89" s="62" t="s">
        <v>11</v>
      </c>
      <c r="E89" s="70"/>
      <c r="F89" s="64"/>
      <c r="G89" s="64">
        <f t="shared" si="1"/>
        <v>0</v>
      </c>
      <c r="H89" s="65"/>
      <c r="I89" s="49"/>
      <c r="J89" s="49"/>
      <c r="K89" s="49"/>
    </row>
    <row r="90" spans="1:11">
      <c r="A90" s="60"/>
      <c r="B90" s="51"/>
      <c r="C90" s="67"/>
      <c r="D90" s="62"/>
      <c r="E90" s="70"/>
      <c r="F90" s="86"/>
      <c r="G90" s="86"/>
      <c r="H90" s="87"/>
      <c r="I90" s="49"/>
      <c r="J90" s="49"/>
      <c r="K90" s="49"/>
    </row>
    <row r="91" spans="1:11">
      <c r="A91" s="56" t="s">
        <v>325</v>
      </c>
      <c r="B91" s="57"/>
      <c r="C91" s="57" t="s">
        <v>326</v>
      </c>
      <c r="D91" s="57"/>
      <c r="E91" s="75"/>
      <c r="F91" s="58"/>
      <c r="G91" s="58"/>
      <c r="H91" s="59"/>
      <c r="I91" s="49"/>
      <c r="J91" s="49"/>
      <c r="K91" s="49"/>
    </row>
    <row r="92" spans="1:11" ht="47.25">
      <c r="A92" s="60">
        <v>1</v>
      </c>
      <c r="B92" s="51" t="s">
        <v>327</v>
      </c>
      <c r="C92" s="67" t="s">
        <v>328</v>
      </c>
      <c r="D92" s="62" t="s">
        <v>11</v>
      </c>
      <c r="E92" s="76"/>
      <c r="F92" s="64"/>
      <c r="G92" s="64">
        <f t="shared" si="1"/>
        <v>0</v>
      </c>
      <c r="H92" s="65"/>
      <c r="I92" s="49"/>
      <c r="J92" s="49"/>
      <c r="K92" s="49"/>
    </row>
    <row r="93" spans="1:11">
      <c r="A93" s="88"/>
      <c r="B93" s="51"/>
      <c r="C93" s="67"/>
      <c r="D93" s="62"/>
      <c r="E93" s="89"/>
      <c r="F93" s="79"/>
      <c r="G93" s="64"/>
      <c r="H93" s="90"/>
      <c r="I93" s="49"/>
      <c r="J93" s="49"/>
      <c r="K93" s="49"/>
    </row>
    <row r="94" spans="1:11" ht="47.25">
      <c r="A94" s="60">
        <v>2</v>
      </c>
      <c r="B94" s="51" t="s">
        <v>329</v>
      </c>
      <c r="C94" s="67" t="s">
        <v>330</v>
      </c>
      <c r="D94" s="62" t="s">
        <v>11</v>
      </c>
      <c r="E94" s="91"/>
      <c r="F94" s="64"/>
      <c r="G94" s="64">
        <f t="shared" si="1"/>
        <v>0</v>
      </c>
      <c r="H94" s="65"/>
      <c r="I94" s="49"/>
      <c r="J94" s="49"/>
      <c r="K94" s="49"/>
    </row>
    <row r="95" spans="1:11">
      <c r="A95" s="60"/>
      <c r="B95" s="51"/>
      <c r="C95" s="67"/>
      <c r="D95" s="62"/>
      <c r="E95" s="70"/>
      <c r="F95" s="86"/>
      <c r="G95" s="86"/>
      <c r="H95" s="87"/>
      <c r="I95" s="49"/>
      <c r="J95" s="49"/>
      <c r="K95" s="49"/>
    </row>
    <row r="96" spans="1:11">
      <c r="A96" s="56" t="s">
        <v>331</v>
      </c>
      <c r="B96" s="57"/>
      <c r="C96" s="57" t="s">
        <v>332</v>
      </c>
      <c r="D96" s="57"/>
      <c r="E96" s="75"/>
      <c r="F96" s="58"/>
      <c r="G96" s="58"/>
      <c r="H96" s="59"/>
      <c r="I96" s="49"/>
      <c r="J96" s="49"/>
      <c r="K96" s="49"/>
    </row>
    <row r="97" spans="1:11">
      <c r="A97" s="92"/>
      <c r="B97" s="51"/>
      <c r="C97" s="67"/>
      <c r="D97" s="62"/>
      <c r="E97" s="70"/>
      <c r="F97" s="69"/>
      <c r="G97" s="69"/>
      <c r="H97" s="65"/>
      <c r="I97" s="49"/>
      <c r="J97" s="49"/>
      <c r="K97" s="49"/>
    </row>
    <row r="98" spans="1:11">
      <c r="A98" s="92">
        <v>1</v>
      </c>
      <c r="B98" s="51" t="s">
        <v>333</v>
      </c>
      <c r="C98" s="67" t="s">
        <v>334</v>
      </c>
      <c r="D98" s="62" t="s">
        <v>11</v>
      </c>
      <c r="E98" s="93">
        <v>20</v>
      </c>
      <c r="F98" s="69">
        <v>3500</v>
      </c>
      <c r="G98" s="64">
        <f t="shared" si="1"/>
        <v>70000</v>
      </c>
      <c r="H98" s="65"/>
      <c r="I98" s="49"/>
      <c r="J98" s="49"/>
      <c r="K98" s="49"/>
    </row>
    <row r="99" spans="1:11">
      <c r="A99" s="92"/>
      <c r="B99" s="51"/>
      <c r="C99" s="67"/>
      <c r="D99" s="62"/>
      <c r="E99" s="70"/>
      <c r="F99" s="69"/>
      <c r="G99" s="64"/>
      <c r="H99" s="65"/>
      <c r="I99" s="49"/>
      <c r="J99" s="49"/>
      <c r="K99" s="49"/>
    </row>
    <row r="100" spans="1:11" ht="31.5">
      <c r="A100" s="92">
        <v>2</v>
      </c>
      <c r="B100" s="51" t="s">
        <v>335</v>
      </c>
      <c r="C100" s="67" t="s">
        <v>336</v>
      </c>
      <c r="D100" s="62" t="s">
        <v>11</v>
      </c>
      <c r="E100" s="70">
        <v>4</v>
      </c>
      <c r="F100" s="64">
        <v>5600</v>
      </c>
      <c r="G100" s="64">
        <f t="shared" si="1"/>
        <v>22400</v>
      </c>
      <c r="H100" s="65"/>
      <c r="I100" s="49"/>
      <c r="J100" s="49"/>
      <c r="K100" s="49"/>
    </row>
    <row r="101" spans="1:11">
      <c r="A101" s="92"/>
      <c r="B101" s="51"/>
      <c r="C101" s="67"/>
      <c r="D101" s="62"/>
      <c r="E101" s="70"/>
      <c r="F101" s="69"/>
      <c r="G101" s="64"/>
      <c r="H101" s="65"/>
      <c r="I101" s="49"/>
      <c r="J101" s="49"/>
      <c r="K101" s="49"/>
    </row>
    <row r="102" spans="1:11" ht="31.5">
      <c r="A102" s="60">
        <v>3</v>
      </c>
      <c r="B102" s="51" t="s">
        <v>337</v>
      </c>
      <c r="C102" s="67" t="s">
        <v>338</v>
      </c>
      <c r="D102" s="62" t="s">
        <v>11</v>
      </c>
      <c r="E102" s="70">
        <v>3</v>
      </c>
      <c r="F102" s="64">
        <v>7500</v>
      </c>
      <c r="G102" s="64">
        <f t="shared" si="1"/>
        <v>22500</v>
      </c>
      <c r="H102" s="65"/>
      <c r="I102" s="49"/>
      <c r="J102" s="49"/>
      <c r="K102" s="49"/>
    </row>
    <row r="103" spans="1:11">
      <c r="A103" s="60"/>
      <c r="B103" s="51"/>
      <c r="C103" s="67"/>
      <c r="D103" s="62"/>
      <c r="E103" s="70"/>
      <c r="F103" s="69"/>
      <c r="G103" s="64"/>
      <c r="H103" s="65"/>
      <c r="I103" s="49"/>
      <c r="J103" s="49"/>
      <c r="K103" s="49"/>
    </row>
    <row r="104" spans="1:11">
      <c r="A104" s="60">
        <v>4</v>
      </c>
      <c r="B104" s="51" t="s">
        <v>339</v>
      </c>
      <c r="C104" s="67" t="s">
        <v>340</v>
      </c>
      <c r="D104" s="62" t="s">
        <v>11</v>
      </c>
      <c r="E104" s="70">
        <v>5</v>
      </c>
      <c r="F104" s="69">
        <v>5200</v>
      </c>
      <c r="G104" s="64">
        <f t="shared" si="1"/>
        <v>26000</v>
      </c>
      <c r="H104" s="65"/>
      <c r="I104" s="49"/>
      <c r="J104" s="49"/>
      <c r="K104" s="49"/>
    </row>
    <row r="105" spans="1:11">
      <c r="A105" s="92"/>
      <c r="B105" s="51"/>
      <c r="C105" s="67"/>
      <c r="D105" s="62"/>
      <c r="E105" s="70"/>
      <c r="F105" s="69"/>
      <c r="G105" s="64"/>
      <c r="H105" s="65"/>
      <c r="I105" s="49"/>
      <c r="J105" s="49"/>
      <c r="K105" s="49"/>
    </row>
    <row r="106" spans="1:11">
      <c r="A106" s="92">
        <v>5</v>
      </c>
      <c r="B106" s="51" t="s">
        <v>341</v>
      </c>
      <c r="C106" s="67" t="s">
        <v>342</v>
      </c>
      <c r="D106" s="62" t="s">
        <v>11</v>
      </c>
      <c r="E106" s="70">
        <v>4</v>
      </c>
      <c r="F106" s="69">
        <v>2200</v>
      </c>
      <c r="G106" s="64">
        <f t="shared" si="1"/>
        <v>8800</v>
      </c>
      <c r="H106" s="65"/>
      <c r="I106" s="49"/>
      <c r="J106" s="49"/>
      <c r="K106" s="49"/>
    </row>
    <row r="107" spans="1:11">
      <c r="A107" s="60"/>
      <c r="B107" s="51"/>
      <c r="C107" s="67"/>
      <c r="D107" s="62"/>
      <c r="E107" s="70"/>
      <c r="F107" s="69"/>
      <c r="G107" s="64"/>
      <c r="H107" s="65"/>
      <c r="I107" s="49"/>
      <c r="J107" s="49"/>
      <c r="K107" s="49"/>
    </row>
    <row r="108" spans="1:11">
      <c r="A108" s="60">
        <v>6</v>
      </c>
      <c r="B108" s="51" t="s">
        <v>343</v>
      </c>
      <c r="C108" s="67" t="s">
        <v>344</v>
      </c>
      <c r="D108" s="62" t="s">
        <v>11</v>
      </c>
      <c r="E108" s="70">
        <v>4</v>
      </c>
      <c r="F108" s="69">
        <v>2000</v>
      </c>
      <c r="G108" s="64">
        <f t="shared" si="1"/>
        <v>8000</v>
      </c>
      <c r="H108" s="65"/>
      <c r="I108" s="49"/>
      <c r="J108" s="49"/>
      <c r="K108" s="49"/>
    </row>
    <row r="109" spans="1:11">
      <c r="A109" s="60"/>
      <c r="B109" s="51"/>
      <c r="C109" s="67"/>
      <c r="D109" s="62"/>
      <c r="E109" s="70"/>
      <c r="F109" s="69"/>
      <c r="G109" s="64"/>
      <c r="H109" s="65"/>
      <c r="I109" s="49"/>
      <c r="J109" s="49"/>
      <c r="K109" s="49"/>
    </row>
    <row r="110" spans="1:11">
      <c r="A110" s="60">
        <v>7</v>
      </c>
      <c r="B110" s="51" t="s">
        <v>345</v>
      </c>
      <c r="C110" s="67" t="s">
        <v>346</v>
      </c>
      <c r="D110" s="62" t="s">
        <v>11</v>
      </c>
      <c r="E110" s="70">
        <v>3</v>
      </c>
      <c r="F110" s="69">
        <v>2400</v>
      </c>
      <c r="G110" s="64">
        <f t="shared" si="1"/>
        <v>7200</v>
      </c>
      <c r="H110" s="65"/>
      <c r="I110" s="49"/>
      <c r="J110" s="49"/>
      <c r="K110" s="49"/>
    </row>
    <row r="111" spans="1:11">
      <c r="A111" s="60"/>
      <c r="B111" s="51"/>
      <c r="C111" s="67"/>
      <c r="D111" s="62"/>
      <c r="E111" s="70"/>
      <c r="F111" s="69"/>
      <c r="G111" s="64"/>
      <c r="H111" s="65"/>
      <c r="I111" s="49"/>
      <c r="J111" s="49"/>
      <c r="K111" s="49"/>
    </row>
    <row r="112" spans="1:11">
      <c r="A112" s="60">
        <v>8</v>
      </c>
      <c r="B112" s="51" t="s">
        <v>347</v>
      </c>
      <c r="C112" s="94" t="s">
        <v>348</v>
      </c>
      <c r="D112" s="62" t="s">
        <v>11</v>
      </c>
      <c r="E112" s="70">
        <v>3</v>
      </c>
      <c r="F112" s="69">
        <v>2800</v>
      </c>
      <c r="G112" s="64">
        <f t="shared" si="1"/>
        <v>8400</v>
      </c>
      <c r="H112" s="65"/>
      <c r="I112" s="49"/>
      <c r="J112" s="49"/>
      <c r="K112" s="49"/>
    </row>
    <row r="113" spans="1:11">
      <c r="A113" s="60"/>
      <c r="B113" s="51"/>
      <c r="C113" s="67"/>
      <c r="D113" s="62"/>
      <c r="E113" s="70"/>
      <c r="F113" s="69"/>
      <c r="G113" s="64"/>
      <c r="H113" s="65"/>
      <c r="I113" s="49"/>
      <c r="J113" s="49"/>
      <c r="K113" s="49"/>
    </row>
    <row r="114" spans="1:11">
      <c r="A114" s="60">
        <v>9</v>
      </c>
      <c r="B114" s="95" t="s">
        <v>349</v>
      </c>
      <c r="C114" s="96" t="s">
        <v>350</v>
      </c>
      <c r="D114" s="62" t="s">
        <v>11</v>
      </c>
      <c r="E114" s="70">
        <v>1</v>
      </c>
      <c r="F114" s="69">
        <v>3250</v>
      </c>
      <c r="G114" s="64">
        <f t="shared" si="1"/>
        <v>3250</v>
      </c>
      <c r="H114" s="65"/>
      <c r="I114" s="49"/>
      <c r="J114" s="49"/>
      <c r="K114" s="49"/>
    </row>
    <row r="115" spans="1:11">
      <c r="A115" s="60"/>
      <c r="B115" s="51"/>
      <c r="C115" s="67"/>
      <c r="D115" s="62"/>
      <c r="E115" s="70"/>
      <c r="F115" s="69"/>
      <c r="G115" s="64"/>
      <c r="H115" s="65"/>
      <c r="I115" s="49"/>
      <c r="J115" s="49"/>
      <c r="K115" s="49"/>
    </row>
    <row r="116" spans="1:11" ht="31.5">
      <c r="A116" s="60">
        <v>10</v>
      </c>
      <c r="B116" s="81" t="s">
        <v>351</v>
      </c>
      <c r="C116" s="67" t="s">
        <v>352</v>
      </c>
      <c r="D116" s="62" t="s">
        <v>11</v>
      </c>
      <c r="E116" s="70">
        <v>2</v>
      </c>
      <c r="F116" s="69">
        <v>4200</v>
      </c>
      <c r="G116" s="64">
        <f t="shared" si="1"/>
        <v>8400</v>
      </c>
      <c r="H116" s="62"/>
      <c r="I116" s="49"/>
      <c r="J116" s="49"/>
      <c r="K116" s="49"/>
    </row>
    <row r="117" spans="1:11">
      <c r="A117" s="60"/>
      <c r="B117" s="81"/>
      <c r="C117" s="94"/>
      <c r="D117" s="62"/>
      <c r="E117" s="70"/>
      <c r="F117" s="69"/>
      <c r="G117" s="64"/>
      <c r="H117" s="65"/>
      <c r="I117" s="49"/>
      <c r="J117" s="49"/>
      <c r="K117" s="49"/>
    </row>
    <row r="118" spans="1:11">
      <c r="A118" s="60">
        <v>11</v>
      </c>
      <c r="B118" s="97" t="s">
        <v>353</v>
      </c>
      <c r="C118" s="98" t="s">
        <v>354</v>
      </c>
      <c r="D118" s="99"/>
      <c r="E118" s="100"/>
      <c r="F118" s="69"/>
      <c r="G118" s="64"/>
      <c r="H118" s="65"/>
      <c r="I118" s="49"/>
      <c r="J118" s="49"/>
      <c r="K118" s="49"/>
    </row>
    <row r="119" spans="1:11">
      <c r="A119" s="60"/>
      <c r="B119" s="97"/>
      <c r="C119" s="98" t="s">
        <v>355</v>
      </c>
      <c r="D119" s="99" t="s">
        <v>11</v>
      </c>
      <c r="E119" s="100"/>
      <c r="F119" s="69"/>
      <c r="G119" s="64">
        <f t="shared" si="1"/>
        <v>0</v>
      </c>
      <c r="H119" s="65"/>
      <c r="I119" s="49"/>
      <c r="J119" s="49"/>
      <c r="K119" s="49"/>
    </row>
    <row r="120" spans="1:11">
      <c r="A120" s="60"/>
      <c r="B120" s="51"/>
      <c r="C120" s="101" t="s">
        <v>356</v>
      </c>
      <c r="D120" s="99" t="s">
        <v>11</v>
      </c>
      <c r="E120" s="100"/>
      <c r="F120" s="69"/>
      <c r="G120" s="64">
        <f t="shared" si="1"/>
        <v>0</v>
      </c>
      <c r="H120" s="65"/>
      <c r="I120" s="49"/>
      <c r="J120" s="49"/>
      <c r="K120" s="49"/>
    </row>
    <row r="121" spans="1:11">
      <c r="A121" s="102"/>
      <c r="B121" s="97"/>
      <c r="C121" s="98"/>
      <c r="D121" s="99"/>
      <c r="E121" s="100"/>
      <c r="F121" s="69"/>
      <c r="G121" s="64"/>
      <c r="H121" s="65"/>
      <c r="I121" s="49"/>
      <c r="J121" s="49"/>
      <c r="K121" s="49"/>
    </row>
    <row r="122" spans="1:11" ht="31.5">
      <c r="A122" s="103">
        <v>12</v>
      </c>
      <c r="B122" s="97" t="s">
        <v>357</v>
      </c>
      <c r="C122" s="104" t="s">
        <v>358</v>
      </c>
      <c r="D122" s="99" t="s">
        <v>11</v>
      </c>
      <c r="E122" s="100"/>
      <c r="F122" s="69"/>
      <c r="G122" s="64">
        <f t="shared" si="1"/>
        <v>0</v>
      </c>
      <c r="H122" s="105"/>
      <c r="I122" s="49"/>
      <c r="J122" s="49"/>
      <c r="K122" s="49"/>
    </row>
    <row r="123" spans="1:11">
      <c r="A123" s="60"/>
      <c r="B123" s="51"/>
      <c r="C123" s="67"/>
      <c r="D123" s="62"/>
      <c r="E123" s="70"/>
      <c r="F123" s="69"/>
      <c r="G123" s="64"/>
      <c r="H123" s="65"/>
      <c r="I123" s="49"/>
      <c r="J123" s="49"/>
      <c r="K123" s="49"/>
    </row>
    <row r="124" spans="1:11" ht="31.5">
      <c r="A124" s="60">
        <v>13</v>
      </c>
      <c r="B124" s="51" t="s">
        <v>359</v>
      </c>
      <c r="C124" s="67" t="s">
        <v>360</v>
      </c>
      <c r="D124" s="99" t="s">
        <v>11</v>
      </c>
      <c r="E124" s="100"/>
      <c r="F124" s="69"/>
      <c r="G124" s="64">
        <f t="shared" si="1"/>
        <v>0</v>
      </c>
      <c r="H124" s="105"/>
      <c r="I124" s="49"/>
      <c r="J124" s="49"/>
      <c r="K124" s="49"/>
    </row>
    <row r="125" spans="1:11">
      <c r="A125" s="60"/>
      <c r="B125" s="51"/>
      <c r="C125" s="67"/>
      <c r="D125" s="62"/>
      <c r="E125" s="70"/>
      <c r="F125" s="69"/>
      <c r="G125" s="64"/>
      <c r="H125" s="65"/>
      <c r="I125" s="49"/>
      <c r="J125" s="49"/>
      <c r="K125" s="49"/>
    </row>
    <row r="126" spans="1:11">
      <c r="A126" s="103">
        <v>14</v>
      </c>
      <c r="B126" s="106" t="s">
        <v>361</v>
      </c>
      <c r="C126" s="104" t="s">
        <v>362</v>
      </c>
      <c r="D126" s="99" t="s">
        <v>11</v>
      </c>
      <c r="E126" s="100">
        <v>10</v>
      </c>
      <c r="F126" s="69">
        <v>4200</v>
      </c>
      <c r="G126" s="64">
        <f t="shared" si="1"/>
        <v>42000</v>
      </c>
      <c r="H126" s="105"/>
      <c r="I126" s="49"/>
      <c r="J126" s="49"/>
      <c r="K126" s="49"/>
    </row>
    <row r="127" spans="1:11">
      <c r="A127" s="103"/>
      <c r="B127" s="97"/>
      <c r="C127" s="98"/>
      <c r="D127" s="99"/>
      <c r="E127" s="100"/>
      <c r="F127" s="69"/>
      <c r="G127" s="64"/>
      <c r="H127" s="105"/>
      <c r="I127" s="49"/>
      <c r="J127" s="49"/>
      <c r="K127" s="49"/>
    </row>
    <row r="128" spans="1:11">
      <c r="A128" s="103">
        <v>15</v>
      </c>
      <c r="B128" s="97" t="s">
        <v>363</v>
      </c>
      <c r="C128" s="104" t="s">
        <v>364</v>
      </c>
      <c r="D128" s="99" t="s">
        <v>11</v>
      </c>
      <c r="E128" s="100">
        <v>10</v>
      </c>
      <c r="F128" s="69">
        <v>1800</v>
      </c>
      <c r="G128" s="64">
        <f t="shared" si="1"/>
        <v>18000</v>
      </c>
      <c r="H128" s="105"/>
      <c r="I128" s="49"/>
      <c r="J128" s="49"/>
      <c r="K128" s="49"/>
    </row>
    <row r="129" spans="1:11">
      <c r="A129" s="60"/>
      <c r="B129" s="51"/>
      <c r="C129" s="67"/>
      <c r="D129" s="62"/>
      <c r="E129" s="70"/>
      <c r="F129" s="69"/>
      <c r="G129" s="64"/>
      <c r="H129" s="65"/>
      <c r="I129" s="49"/>
      <c r="J129" s="49"/>
      <c r="K129" s="49"/>
    </row>
    <row r="130" spans="1:11">
      <c r="A130" s="60">
        <v>16</v>
      </c>
      <c r="B130" s="51" t="s">
        <v>365</v>
      </c>
      <c r="C130" s="61" t="s">
        <v>366</v>
      </c>
      <c r="D130" s="62"/>
      <c r="E130" s="70"/>
      <c r="F130" s="69"/>
      <c r="G130" s="64"/>
      <c r="H130" s="65"/>
      <c r="I130" s="49"/>
      <c r="J130" s="49"/>
      <c r="K130" s="49"/>
    </row>
    <row r="131" spans="1:11">
      <c r="A131" s="60" t="s">
        <v>3</v>
      </c>
      <c r="B131" s="51"/>
      <c r="C131" s="94" t="s">
        <v>249</v>
      </c>
      <c r="D131" s="62" t="s">
        <v>11</v>
      </c>
      <c r="E131" s="68"/>
      <c r="F131" s="69"/>
      <c r="G131" s="64">
        <f t="shared" si="1"/>
        <v>0</v>
      </c>
      <c r="H131" s="65"/>
      <c r="I131" s="49"/>
      <c r="J131" s="49"/>
      <c r="K131" s="49"/>
    </row>
    <row r="132" spans="1:11">
      <c r="A132" s="60" t="s">
        <v>4</v>
      </c>
      <c r="B132" s="51"/>
      <c r="C132" s="94" t="s">
        <v>250</v>
      </c>
      <c r="D132" s="62" t="s">
        <v>11</v>
      </c>
      <c r="E132" s="68"/>
      <c r="F132" s="69"/>
      <c r="G132" s="64">
        <f t="shared" si="1"/>
        <v>0</v>
      </c>
      <c r="H132" s="65"/>
      <c r="I132" s="49"/>
      <c r="J132" s="49"/>
      <c r="K132" s="49"/>
    </row>
    <row r="133" spans="1:11">
      <c r="A133" s="60" t="s">
        <v>5</v>
      </c>
      <c r="B133" s="51"/>
      <c r="C133" s="94" t="s">
        <v>251</v>
      </c>
      <c r="D133" s="62" t="s">
        <v>11</v>
      </c>
      <c r="E133" s="68">
        <v>2</v>
      </c>
      <c r="F133" s="69">
        <v>3200</v>
      </c>
      <c r="G133" s="64">
        <f t="shared" si="1"/>
        <v>6400</v>
      </c>
      <c r="H133" s="65"/>
      <c r="I133" s="49"/>
      <c r="J133" s="49"/>
      <c r="K133" s="49"/>
    </row>
    <row r="134" spans="1:11">
      <c r="A134" s="60" t="s">
        <v>6</v>
      </c>
      <c r="B134" s="51"/>
      <c r="C134" s="94" t="s">
        <v>252</v>
      </c>
      <c r="D134" s="62" t="s">
        <v>11</v>
      </c>
      <c r="E134" s="76">
        <v>2</v>
      </c>
      <c r="F134" s="69">
        <v>3500</v>
      </c>
      <c r="G134" s="64">
        <f t="shared" si="1"/>
        <v>7000</v>
      </c>
      <c r="H134" s="65"/>
      <c r="I134" s="49"/>
      <c r="J134" s="49"/>
      <c r="K134" s="49"/>
    </row>
    <row r="135" spans="1:11">
      <c r="A135" s="60" t="s">
        <v>7</v>
      </c>
      <c r="B135" s="51"/>
      <c r="C135" s="94" t="s">
        <v>253</v>
      </c>
      <c r="D135" s="62" t="s">
        <v>11</v>
      </c>
      <c r="E135" s="70"/>
      <c r="F135" s="69"/>
      <c r="G135" s="64">
        <f t="shared" si="1"/>
        <v>0</v>
      </c>
      <c r="H135" s="65"/>
      <c r="I135" s="49"/>
      <c r="J135" s="49"/>
      <c r="K135" s="49"/>
    </row>
    <row r="136" spans="1:11">
      <c r="A136" s="62"/>
      <c r="B136" s="51"/>
      <c r="C136" s="67"/>
      <c r="D136" s="62"/>
      <c r="E136" s="70"/>
      <c r="F136" s="69"/>
      <c r="G136" s="64"/>
      <c r="H136" s="65"/>
      <c r="I136" s="49"/>
      <c r="J136" s="49"/>
      <c r="K136" s="49"/>
    </row>
    <row r="137" spans="1:11">
      <c r="A137" s="60">
        <v>16.02</v>
      </c>
      <c r="B137" s="51" t="s">
        <v>367</v>
      </c>
      <c r="C137" s="61" t="s">
        <v>368</v>
      </c>
      <c r="D137" s="62"/>
      <c r="E137" s="70"/>
      <c r="F137" s="69"/>
      <c r="G137" s="64"/>
      <c r="H137" s="65"/>
      <c r="I137" s="49"/>
      <c r="J137" s="49"/>
      <c r="K137" s="49"/>
    </row>
    <row r="138" spans="1:11">
      <c r="A138" s="60" t="s">
        <v>3</v>
      </c>
      <c r="B138" s="51"/>
      <c r="C138" s="94" t="s">
        <v>249</v>
      </c>
      <c r="D138" s="62" t="s">
        <v>11</v>
      </c>
      <c r="E138" s="68"/>
      <c r="F138" s="69"/>
      <c r="G138" s="64">
        <f t="shared" si="1"/>
        <v>0</v>
      </c>
      <c r="H138" s="65"/>
      <c r="I138" s="49"/>
      <c r="J138" s="49"/>
      <c r="K138" s="49"/>
    </row>
    <row r="139" spans="1:11">
      <c r="A139" s="60" t="s">
        <v>4</v>
      </c>
      <c r="B139" s="51"/>
      <c r="C139" s="94" t="s">
        <v>250</v>
      </c>
      <c r="D139" s="62" t="s">
        <v>11</v>
      </c>
      <c r="E139" s="68"/>
      <c r="F139" s="69"/>
      <c r="G139" s="64">
        <f t="shared" si="1"/>
        <v>0</v>
      </c>
      <c r="H139" s="65"/>
      <c r="I139" s="49"/>
      <c r="J139" s="49"/>
      <c r="K139" s="49"/>
    </row>
    <row r="140" spans="1:11">
      <c r="A140" s="60" t="s">
        <v>5</v>
      </c>
      <c r="B140" s="51"/>
      <c r="C140" s="94" t="s">
        <v>251</v>
      </c>
      <c r="D140" s="62" t="s">
        <v>11</v>
      </c>
      <c r="E140" s="68"/>
      <c r="F140" s="69"/>
      <c r="G140" s="64">
        <f t="shared" si="1"/>
        <v>0</v>
      </c>
      <c r="H140" s="65"/>
      <c r="I140" s="49"/>
      <c r="J140" s="49"/>
      <c r="K140" s="49"/>
    </row>
    <row r="141" spans="1:11">
      <c r="A141" s="60" t="s">
        <v>6</v>
      </c>
      <c r="B141" s="51"/>
      <c r="C141" s="94" t="s">
        <v>252</v>
      </c>
      <c r="D141" s="62" t="s">
        <v>11</v>
      </c>
      <c r="E141" s="76"/>
      <c r="F141" s="69"/>
      <c r="G141" s="64">
        <f t="shared" ref="G141:G185" si="2">F141*E141</f>
        <v>0</v>
      </c>
      <c r="H141" s="65"/>
      <c r="I141" s="49"/>
      <c r="J141" s="49"/>
      <c r="K141" s="49"/>
    </row>
    <row r="142" spans="1:11">
      <c r="A142" s="60" t="s">
        <v>7</v>
      </c>
      <c r="B142" s="51"/>
      <c r="C142" s="94" t="s">
        <v>253</v>
      </c>
      <c r="D142" s="62" t="s">
        <v>11</v>
      </c>
      <c r="E142" s="70"/>
      <c r="F142" s="69"/>
      <c r="G142" s="64">
        <f t="shared" si="2"/>
        <v>0</v>
      </c>
      <c r="H142" s="65"/>
      <c r="I142" s="49"/>
      <c r="J142" s="49"/>
      <c r="K142" s="49"/>
    </row>
    <row r="143" spans="1:11">
      <c r="A143" s="60"/>
      <c r="B143" s="51"/>
      <c r="C143" s="94"/>
      <c r="D143" s="62"/>
      <c r="E143" s="70"/>
      <c r="F143" s="69"/>
      <c r="G143" s="64"/>
      <c r="H143" s="65"/>
      <c r="I143" s="49"/>
      <c r="J143" s="49"/>
      <c r="K143" s="49"/>
    </row>
    <row r="144" spans="1:11" ht="31.5">
      <c r="A144" s="60">
        <v>17</v>
      </c>
      <c r="B144" s="51" t="s">
        <v>369</v>
      </c>
      <c r="C144" s="61" t="s">
        <v>370</v>
      </c>
      <c r="D144" s="107"/>
      <c r="E144" s="108"/>
      <c r="F144" s="109"/>
      <c r="G144" s="64"/>
      <c r="H144" s="110"/>
      <c r="I144" s="49"/>
      <c r="J144" s="49"/>
      <c r="K144" s="49"/>
    </row>
    <row r="145" spans="1:11">
      <c r="A145" s="62" t="s">
        <v>3</v>
      </c>
      <c r="B145" s="51"/>
      <c r="C145" s="111" t="s">
        <v>272</v>
      </c>
      <c r="D145" s="107" t="s">
        <v>2</v>
      </c>
      <c r="E145" s="108"/>
      <c r="F145" s="109"/>
      <c r="G145" s="64">
        <f t="shared" si="2"/>
        <v>0</v>
      </c>
      <c r="H145" s="110"/>
      <c r="I145" s="49"/>
      <c r="J145" s="49"/>
      <c r="K145" s="49"/>
    </row>
    <row r="146" spans="1:11">
      <c r="A146" s="62" t="s">
        <v>4</v>
      </c>
      <c r="B146" s="51"/>
      <c r="C146" s="111" t="s">
        <v>371</v>
      </c>
      <c r="D146" s="107" t="s">
        <v>2</v>
      </c>
      <c r="E146" s="108"/>
      <c r="F146" s="109"/>
      <c r="G146" s="64">
        <f t="shared" si="2"/>
        <v>0</v>
      </c>
      <c r="H146" s="110"/>
      <c r="I146" s="49"/>
      <c r="J146" s="49"/>
      <c r="K146" s="49"/>
    </row>
    <row r="147" spans="1:11">
      <c r="A147" s="62" t="s">
        <v>5</v>
      </c>
      <c r="B147" s="51"/>
      <c r="C147" s="111" t="s">
        <v>284</v>
      </c>
      <c r="D147" s="107" t="s">
        <v>11</v>
      </c>
      <c r="E147" s="108"/>
      <c r="F147" s="109"/>
      <c r="G147" s="64">
        <f t="shared" si="2"/>
        <v>0</v>
      </c>
      <c r="H147" s="110"/>
      <c r="I147" s="49"/>
      <c r="J147" s="49"/>
      <c r="K147" s="49"/>
    </row>
    <row r="148" spans="1:11">
      <c r="A148" s="62"/>
      <c r="B148" s="51"/>
      <c r="C148" s="67"/>
      <c r="D148" s="62"/>
      <c r="E148" s="70"/>
      <c r="F148" s="69"/>
      <c r="G148" s="64"/>
      <c r="H148" s="65"/>
      <c r="I148" s="49"/>
      <c r="J148" s="49"/>
      <c r="K148" s="49"/>
    </row>
    <row r="149" spans="1:11">
      <c r="A149" s="60">
        <v>18</v>
      </c>
      <c r="B149" s="81" t="s">
        <v>372</v>
      </c>
      <c r="C149" s="67" t="s">
        <v>373</v>
      </c>
      <c r="D149" s="62" t="s">
        <v>11</v>
      </c>
      <c r="E149" s="70">
        <v>5</v>
      </c>
      <c r="F149" s="69">
        <v>4300</v>
      </c>
      <c r="G149" s="64">
        <f t="shared" si="2"/>
        <v>21500</v>
      </c>
      <c r="H149" s="65"/>
      <c r="I149" s="49"/>
      <c r="J149" s="49"/>
      <c r="K149" s="49"/>
    </row>
    <row r="150" spans="1:11">
      <c r="A150" s="60"/>
      <c r="B150" s="81"/>
      <c r="C150" s="67"/>
      <c r="D150" s="62"/>
      <c r="E150" s="70"/>
      <c r="F150" s="69"/>
      <c r="G150" s="69"/>
      <c r="H150" s="65"/>
      <c r="I150" s="49"/>
      <c r="J150" s="49"/>
      <c r="K150" s="49"/>
    </row>
    <row r="151" spans="1:11">
      <c r="A151" s="56" t="s">
        <v>331</v>
      </c>
      <c r="B151" s="57"/>
      <c r="C151" s="57" t="s">
        <v>374</v>
      </c>
      <c r="D151" s="57"/>
      <c r="E151" s="75"/>
      <c r="F151" s="58"/>
      <c r="G151" s="58"/>
      <c r="H151" s="59"/>
      <c r="I151" s="49"/>
      <c r="J151" s="49"/>
      <c r="K151" s="49"/>
    </row>
    <row r="152" spans="1:11">
      <c r="A152" s="60"/>
      <c r="B152" s="112"/>
      <c r="C152" s="67"/>
      <c r="D152" s="62"/>
      <c r="E152" s="78"/>
      <c r="F152" s="64"/>
      <c r="G152" s="64"/>
      <c r="H152" s="65"/>
      <c r="I152" s="49"/>
      <c r="J152" s="49"/>
      <c r="K152" s="49"/>
    </row>
    <row r="153" spans="1:11">
      <c r="A153" s="60">
        <v>1</v>
      </c>
      <c r="B153" s="113" t="s">
        <v>375</v>
      </c>
      <c r="C153" s="114" t="s">
        <v>376</v>
      </c>
      <c r="D153" s="62" t="s">
        <v>11</v>
      </c>
      <c r="E153" s="70">
        <v>20</v>
      </c>
      <c r="F153" s="79">
        <v>1050</v>
      </c>
      <c r="G153" s="64">
        <f t="shared" si="2"/>
        <v>21000</v>
      </c>
      <c r="H153" s="65"/>
      <c r="I153" s="49"/>
      <c r="J153" s="49"/>
      <c r="K153" s="49"/>
    </row>
    <row r="154" spans="1:11">
      <c r="A154" s="60"/>
      <c r="B154" s="113"/>
      <c r="C154" s="114"/>
      <c r="D154" s="62"/>
      <c r="E154" s="70"/>
      <c r="F154" s="79"/>
      <c r="G154" s="64"/>
      <c r="H154" s="65"/>
      <c r="I154" s="49"/>
      <c r="J154" s="49"/>
      <c r="K154" s="49"/>
    </row>
    <row r="155" spans="1:11">
      <c r="A155" s="60">
        <v>2</v>
      </c>
      <c r="B155" s="81" t="s">
        <v>377</v>
      </c>
      <c r="C155" s="115" t="s">
        <v>378</v>
      </c>
      <c r="D155" s="62" t="s">
        <v>11</v>
      </c>
      <c r="E155" s="70">
        <v>1</v>
      </c>
      <c r="F155" s="64">
        <v>1850</v>
      </c>
      <c r="G155" s="64">
        <f t="shared" ref="G155" si="3">F155*E155</f>
        <v>1850</v>
      </c>
      <c r="H155" s="65"/>
      <c r="I155" s="49"/>
      <c r="J155" s="49"/>
      <c r="K155" s="49"/>
    </row>
    <row r="156" spans="1:11">
      <c r="A156" s="77"/>
      <c r="B156" s="112"/>
      <c r="C156" s="67"/>
      <c r="D156" s="62"/>
      <c r="E156" s="78"/>
      <c r="F156" s="64"/>
      <c r="G156" s="64"/>
      <c r="H156" s="65"/>
      <c r="I156" s="49"/>
      <c r="J156" s="49"/>
      <c r="K156" s="49"/>
    </row>
    <row r="157" spans="1:11" ht="31.5">
      <c r="A157" s="60">
        <v>3</v>
      </c>
      <c r="B157" s="81" t="s">
        <v>379</v>
      </c>
      <c r="C157" s="67" t="s">
        <v>380</v>
      </c>
      <c r="D157" s="62" t="s">
        <v>11</v>
      </c>
      <c r="E157" s="70">
        <v>1</v>
      </c>
      <c r="F157" s="116">
        <v>10500</v>
      </c>
      <c r="G157" s="64">
        <f t="shared" si="2"/>
        <v>10500</v>
      </c>
      <c r="H157" s="65"/>
      <c r="I157" s="49"/>
      <c r="J157" s="49"/>
      <c r="K157" s="49"/>
    </row>
    <row r="158" spans="1:11">
      <c r="A158" s="60"/>
      <c r="B158" s="51"/>
      <c r="C158" s="67"/>
      <c r="D158" s="62"/>
      <c r="E158" s="78"/>
      <c r="F158" s="79"/>
      <c r="G158" s="64"/>
      <c r="H158" s="65"/>
      <c r="I158" s="49"/>
      <c r="J158" s="49"/>
      <c r="K158" s="49"/>
    </row>
    <row r="159" spans="1:11" ht="31.5">
      <c r="A159" s="60">
        <v>4</v>
      </c>
      <c r="B159" s="81" t="s">
        <v>379</v>
      </c>
      <c r="C159" s="67" t="s">
        <v>381</v>
      </c>
      <c r="D159" s="62" t="s">
        <v>11</v>
      </c>
      <c r="E159" s="70"/>
      <c r="F159" s="64"/>
      <c r="G159" s="64">
        <f t="shared" si="2"/>
        <v>0</v>
      </c>
      <c r="H159" s="65"/>
      <c r="I159" s="49"/>
      <c r="J159" s="49"/>
      <c r="K159" s="49"/>
    </row>
    <row r="160" spans="1:11">
      <c r="A160" s="96"/>
      <c r="B160" s="117"/>
      <c r="C160" s="96"/>
      <c r="D160" s="96"/>
      <c r="E160" s="118"/>
      <c r="F160" s="71"/>
      <c r="G160" s="64"/>
      <c r="H160" s="72"/>
      <c r="I160" s="49"/>
      <c r="J160" s="49"/>
      <c r="K160" s="49"/>
    </row>
    <row r="161" spans="1:11">
      <c r="A161" s="60">
        <v>5</v>
      </c>
      <c r="B161" s="81" t="s">
        <v>382</v>
      </c>
      <c r="C161" s="67" t="s">
        <v>383</v>
      </c>
      <c r="D161" s="62" t="s">
        <v>11</v>
      </c>
      <c r="E161" s="70">
        <v>10</v>
      </c>
      <c r="F161" s="64">
        <v>1350</v>
      </c>
      <c r="G161" s="64">
        <f t="shared" si="2"/>
        <v>13500</v>
      </c>
      <c r="H161" s="65"/>
      <c r="I161" s="49"/>
      <c r="J161" s="49"/>
      <c r="K161" s="49"/>
    </row>
    <row r="162" spans="1:11">
      <c r="A162" s="96"/>
      <c r="B162" s="117"/>
      <c r="C162" s="96"/>
      <c r="D162" s="96"/>
      <c r="E162" s="118"/>
      <c r="F162" s="71"/>
      <c r="G162" s="64"/>
      <c r="H162" s="72"/>
      <c r="I162" s="49"/>
      <c r="J162" s="49"/>
      <c r="K162" s="49"/>
    </row>
    <row r="163" spans="1:11" ht="47.25">
      <c r="A163" s="60">
        <v>6</v>
      </c>
      <c r="B163" s="52" t="s">
        <v>384</v>
      </c>
      <c r="C163" s="94" t="s">
        <v>385</v>
      </c>
      <c r="D163" s="62" t="s">
        <v>386</v>
      </c>
      <c r="E163" s="70">
        <v>1</v>
      </c>
      <c r="F163" s="64">
        <v>18000</v>
      </c>
      <c r="G163" s="64">
        <f t="shared" si="2"/>
        <v>18000</v>
      </c>
      <c r="H163" s="65"/>
      <c r="I163" s="49"/>
      <c r="J163" s="49"/>
      <c r="K163" s="49"/>
    </row>
    <row r="164" spans="1:11">
      <c r="A164" s="60"/>
      <c r="B164" s="52"/>
      <c r="C164" s="94"/>
      <c r="D164" s="62"/>
      <c r="E164" s="70"/>
      <c r="F164" s="64"/>
      <c r="G164" s="64"/>
      <c r="H164" s="65"/>
      <c r="I164" s="49"/>
      <c r="J164" s="49"/>
      <c r="K164" s="49"/>
    </row>
    <row r="165" spans="1:11">
      <c r="A165" s="103"/>
      <c r="B165" s="106"/>
      <c r="C165" s="98"/>
      <c r="D165" s="99"/>
      <c r="E165" s="100"/>
      <c r="F165" s="69"/>
      <c r="G165" s="69"/>
      <c r="H165" s="105"/>
      <c r="I165" s="49"/>
      <c r="J165" s="49"/>
      <c r="K165" s="49"/>
    </row>
    <row r="166" spans="1:11">
      <c r="A166" s="56" t="s">
        <v>387</v>
      </c>
      <c r="B166" s="57"/>
      <c r="C166" s="57" t="s">
        <v>388</v>
      </c>
      <c r="D166" s="57"/>
      <c r="E166" s="75"/>
      <c r="F166" s="58"/>
      <c r="G166" s="58"/>
      <c r="H166" s="59"/>
      <c r="I166" s="49"/>
      <c r="J166" s="49"/>
      <c r="K166" s="49"/>
    </row>
    <row r="167" spans="1:11">
      <c r="A167" s="96"/>
      <c r="B167" s="117"/>
      <c r="C167" s="96"/>
      <c r="D167" s="96"/>
      <c r="E167" s="118"/>
      <c r="F167" s="71"/>
      <c r="G167" s="71"/>
      <c r="H167" s="72"/>
      <c r="I167" s="49"/>
      <c r="J167" s="49"/>
      <c r="K167" s="49"/>
    </row>
    <row r="168" spans="1:11">
      <c r="A168" s="60">
        <v>1</v>
      </c>
      <c r="B168" s="51" t="s">
        <v>389</v>
      </c>
      <c r="C168" s="61" t="s">
        <v>390</v>
      </c>
      <c r="D168" s="62"/>
      <c r="E168" s="70"/>
      <c r="F168" s="119"/>
      <c r="G168" s="119"/>
      <c r="H168" s="65"/>
      <c r="I168" s="49"/>
      <c r="J168" s="49"/>
      <c r="K168" s="49"/>
    </row>
    <row r="169" spans="1:11">
      <c r="A169" s="60" t="s">
        <v>3</v>
      </c>
      <c r="B169" s="51"/>
      <c r="C169" s="67" t="s">
        <v>391</v>
      </c>
      <c r="D169" s="62" t="s">
        <v>11</v>
      </c>
      <c r="E169" s="70">
        <v>1</v>
      </c>
      <c r="F169" s="119">
        <v>45000</v>
      </c>
      <c r="G169" s="64">
        <f t="shared" si="2"/>
        <v>45000</v>
      </c>
      <c r="H169" s="65"/>
      <c r="I169" s="49"/>
      <c r="J169" s="49"/>
      <c r="K169" s="49"/>
    </row>
    <row r="170" spans="1:11">
      <c r="A170" s="60" t="s">
        <v>4</v>
      </c>
      <c r="B170" s="51"/>
      <c r="C170" s="67" t="s">
        <v>392</v>
      </c>
      <c r="D170" s="62" t="s">
        <v>11</v>
      </c>
      <c r="E170" s="70"/>
      <c r="F170" s="119"/>
      <c r="G170" s="64">
        <f t="shared" si="2"/>
        <v>0</v>
      </c>
      <c r="H170" s="65"/>
      <c r="I170" s="49"/>
      <c r="J170" s="49"/>
      <c r="K170" s="49"/>
    </row>
    <row r="171" spans="1:11">
      <c r="A171" s="60"/>
      <c r="B171" s="51"/>
      <c r="C171" s="67"/>
      <c r="D171" s="62"/>
      <c r="E171" s="70"/>
      <c r="F171" s="79"/>
      <c r="G171" s="64"/>
      <c r="H171" s="65"/>
      <c r="I171" s="49"/>
      <c r="J171" s="49"/>
      <c r="K171" s="49"/>
    </row>
    <row r="172" spans="1:11">
      <c r="A172" s="60">
        <v>2</v>
      </c>
      <c r="B172" s="51" t="s">
        <v>393</v>
      </c>
      <c r="C172" s="120"/>
      <c r="D172" s="62"/>
      <c r="E172" s="78"/>
      <c r="F172" s="79"/>
      <c r="G172" s="64"/>
      <c r="H172" s="65"/>
      <c r="I172" s="49"/>
      <c r="J172" s="49"/>
      <c r="K172" s="49"/>
    </row>
    <row r="173" spans="1:11">
      <c r="A173" s="60" t="s">
        <v>4</v>
      </c>
      <c r="B173" s="51"/>
      <c r="C173" s="67" t="s">
        <v>394</v>
      </c>
      <c r="D173" s="62" t="s">
        <v>11</v>
      </c>
      <c r="E173" s="70">
        <v>2</v>
      </c>
      <c r="F173" s="79">
        <v>14500</v>
      </c>
      <c r="G173" s="64">
        <f t="shared" si="2"/>
        <v>29000</v>
      </c>
      <c r="H173" s="65"/>
      <c r="I173" s="49"/>
      <c r="J173" s="49"/>
      <c r="K173" s="49"/>
    </row>
    <row r="174" spans="1:11">
      <c r="A174" s="96"/>
      <c r="B174" s="117"/>
      <c r="C174" s="96"/>
      <c r="D174" s="96"/>
      <c r="E174" s="118"/>
      <c r="F174" s="71"/>
      <c r="G174" s="71"/>
      <c r="H174" s="72"/>
      <c r="I174" s="49"/>
      <c r="J174" s="49"/>
      <c r="K174" s="49"/>
    </row>
    <row r="175" spans="1:11">
      <c r="A175" s="56" t="s">
        <v>395</v>
      </c>
      <c r="B175" s="57"/>
      <c r="C175" s="57" t="s">
        <v>396</v>
      </c>
      <c r="D175" s="57"/>
      <c r="E175" s="75"/>
      <c r="F175" s="58"/>
      <c r="G175" s="58"/>
      <c r="H175" s="59"/>
      <c r="I175" s="49"/>
      <c r="J175" s="49"/>
      <c r="K175" s="49"/>
    </row>
    <row r="176" spans="1:11">
      <c r="A176" s="96"/>
      <c r="B176" s="117"/>
      <c r="C176" s="96"/>
      <c r="D176" s="96"/>
      <c r="E176" s="118"/>
      <c r="F176" s="71"/>
      <c r="G176" s="71"/>
      <c r="H176" s="72"/>
      <c r="I176" s="49"/>
      <c r="J176" s="49"/>
      <c r="K176" s="49"/>
    </row>
    <row r="177" spans="1:11">
      <c r="A177" s="60">
        <v>1</v>
      </c>
      <c r="B177" s="81" t="s">
        <v>397</v>
      </c>
      <c r="C177" s="114" t="s">
        <v>398</v>
      </c>
      <c r="D177" s="62"/>
      <c r="E177" s="70"/>
      <c r="F177" s="64"/>
      <c r="G177" s="64"/>
      <c r="H177" s="65"/>
      <c r="I177" s="49"/>
      <c r="J177" s="49"/>
      <c r="K177" s="49"/>
    </row>
    <row r="178" spans="1:11">
      <c r="A178" s="60"/>
      <c r="B178" s="81"/>
      <c r="C178" s="114" t="s">
        <v>399</v>
      </c>
      <c r="D178" s="62" t="s">
        <v>11</v>
      </c>
      <c r="E178" s="70"/>
      <c r="F178" s="64"/>
      <c r="G178" s="64">
        <f t="shared" si="2"/>
        <v>0</v>
      </c>
      <c r="H178" s="65"/>
      <c r="I178" s="49"/>
      <c r="J178" s="49"/>
      <c r="K178" s="49"/>
    </row>
    <row r="179" spans="1:11">
      <c r="A179" s="60"/>
      <c r="B179" s="81"/>
      <c r="C179" s="114" t="s">
        <v>400</v>
      </c>
      <c r="D179" s="62" t="s">
        <v>11</v>
      </c>
      <c r="E179" s="70"/>
      <c r="F179" s="64"/>
      <c r="G179" s="64">
        <f t="shared" si="2"/>
        <v>0</v>
      </c>
      <c r="H179" s="65"/>
      <c r="I179" s="49"/>
      <c r="J179" s="49"/>
      <c r="K179" s="49"/>
    </row>
    <row r="180" spans="1:11">
      <c r="A180" s="60"/>
      <c r="B180" s="81"/>
      <c r="C180" s="114" t="s">
        <v>401</v>
      </c>
      <c r="D180" s="62" t="s">
        <v>11</v>
      </c>
      <c r="E180" s="70"/>
      <c r="F180" s="64"/>
      <c r="G180" s="64">
        <f t="shared" si="2"/>
        <v>0</v>
      </c>
      <c r="H180" s="65"/>
      <c r="I180" s="49"/>
      <c r="J180" s="49"/>
      <c r="K180" s="49"/>
    </row>
    <row r="181" spans="1:11">
      <c r="A181" s="60"/>
      <c r="B181" s="81"/>
      <c r="C181" s="114"/>
      <c r="D181" s="62"/>
      <c r="E181" s="70"/>
      <c r="F181" s="64"/>
      <c r="G181" s="64"/>
      <c r="H181" s="65"/>
      <c r="I181" s="49"/>
      <c r="J181" s="49"/>
      <c r="K181" s="49"/>
    </row>
    <row r="182" spans="1:11">
      <c r="A182" s="102">
        <v>2</v>
      </c>
      <c r="B182" s="81" t="s">
        <v>402</v>
      </c>
      <c r="C182" s="104" t="s">
        <v>403</v>
      </c>
      <c r="D182" s="99" t="s">
        <v>11</v>
      </c>
      <c r="E182" s="121"/>
      <c r="F182" s="69"/>
      <c r="G182" s="64">
        <f t="shared" si="2"/>
        <v>0</v>
      </c>
      <c r="H182" s="65"/>
      <c r="I182" s="49"/>
      <c r="J182" s="49"/>
      <c r="K182" s="49"/>
    </row>
    <row r="183" spans="1:11">
      <c r="A183" s="102"/>
      <c r="B183" s="81"/>
      <c r="C183" s="104"/>
      <c r="D183" s="99"/>
      <c r="E183" s="121"/>
      <c r="F183" s="69"/>
      <c r="G183" s="64"/>
      <c r="H183" s="65"/>
      <c r="I183" s="49"/>
      <c r="J183" s="49"/>
      <c r="K183" s="49"/>
    </row>
    <row r="184" spans="1:11" ht="31.5">
      <c r="A184" s="102">
        <v>3</v>
      </c>
      <c r="B184" s="81" t="s">
        <v>404</v>
      </c>
      <c r="C184" s="104" t="s">
        <v>405</v>
      </c>
      <c r="D184" s="99" t="s">
        <v>11</v>
      </c>
      <c r="E184" s="100"/>
      <c r="F184" s="69"/>
      <c r="G184" s="64">
        <f t="shared" si="2"/>
        <v>0</v>
      </c>
      <c r="H184" s="65"/>
      <c r="I184" s="49"/>
      <c r="J184" s="49"/>
      <c r="K184" s="49"/>
    </row>
    <row r="185" spans="1:11" ht="31.5">
      <c r="A185" s="102">
        <v>4</v>
      </c>
      <c r="B185" s="81" t="s">
        <v>406</v>
      </c>
      <c r="C185" s="104" t="s">
        <v>407</v>
      </c>
      <c r="D185" s="99" t="s">
        <v>11</v>
      </c>
      <c r="E185" s="100"/>
      <c r="F185" s="69"/>
      <c r="G185" s="64">
        <f t="shared" si="2"/>
        <v>0</v>
      </c>
      <c r="H185" s="65"/>
      <c r="I185" s="49"/>
      <c r="J185" s="49"/>
      <c r="K185" s="49"/>
    </row>
    <row r="186" spans="1:11">
      <c r="A186" s="96"/>
      <c r="B186" s="117"/>
      <c r="C186" s="96"/>
      <c r="D186" s="96"/>
      <c r="E186" s="96"/>
      <c r="F186" s="122"/>
      <c r="G186" s="123"/>
      <c r="H186" s="124"/>
      <c r="I186" s="49"/>
      <c r="J186" s="49"/>
      <c r="K186" s="49"/>
    </row>
    <row r="187" spans="1:11">
      <c r="A187" s="125"/>
      <c r="B187" s="126"/>
      <c r="C187" s="125" t="s">
        <v>408</v>
      </c>
      <c r="D187" s="125"/>
      <c r="E187" s="125"/>
      <c r="F187" s="125"/>
      <c r="G187" s="127">
        <f>SUM(G7:G186)</f>
        <v>791150</v>
      </c>
      <c r="H187" s="128"/>
      <c r="I187" s="49"/>
      <c r="J187" s="49"/>
      <c r="K187" s="49"/>
    </row>
    <row r="189" spans="1:11">
      <c r="G189" s="41">
        <f>G187*18%</f>
        <v>142407</v>
      </c>
    </row>
    <row r="190" spans="1:11">
      <c r="G190" s="142">
        <f>SUM(G187:G189)</f>
        <v>933557</v>
      </c>
    </row>
  </sheetData>
  <sheetProtection selectLockedCells="1" selectUnlockedCells="1"/>
  <mergeCells count="3">
    <mergeCell ref="A1:H1"/>
    <mergeCell ref="B2:C2"/>
    <mergeCell ref="G2:H2"/>
  </mergeCells>
  <pageMargins left="0.7" right="0.7" top="1.9312499999999999" bottom="1.9312499999999999" header="0.51180555555555551" footer="0.51180555555555551"/>
  <pageSetup paperSize="9" scale="5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2"/>
  <sheetViews>
    <sheetView showZeros="0" workbookViewId="0">
      <selection activeCell="C9" sqref="C9"/>
    </sheetView>
  </sheetViews>
  <sheetFormatPr defaultColWidth="9.140625" defaultRowHeight="15.75"/>
  <cols>
    <col min="1" max="1" width="9.140625" style="25"/>
    <col min="2" max="2" width="37.85546875" style="3" customWidth="1"/>
    <col min="3" max="3" width="71.28515625" style="3" customWidth="1"/>
    <col min="4" max="4" width="9.140625" style="3"/>
    <col min="5" max="6" width="9.140625" style="4"/>
    <col min="7" max="16384" width="9.140625" style="3"/>
  </cols>
  <sheetData>
    <row r="1" spans="1:6">
      <c r="A1" s="140" t="s">
        <v>18</v>
      </c>
      <c r="B1" s="140"/>
      <c r="C1" s="140"/>
    </row>
    <row r="2" spans="1:6">
      <c r="A2" s="9"/>
      <c r="B2" s="141" t="s">
        <v>19</v>
      </c>
      <c r="C2" s="141"/>
    </row>
    <row r="3" spans="1:6">
      <c r="A3" s="9"/>
      <c r="B3" s="141" t="s">
        <v>20</v>
      </c>
      <c r="C3" s="141"/>
    </row>
    <row r="4" spans="1:6">
      <c r="A4" s="9"/>
      <c r="B4" s="141" t="s">
        <v>21</v>
      </c>
      <c r="C4" s="141"/>
    </row>
    <row r="5" spans="1:6">
      <c r="A5" s="9"/>
      <c r="B5" s="10"/>
      <c r="C5" s="10"/>
    </row>
    <row r="6" spans="1:6">
      <c r="A6" s="139" t="s">
        <v>22</v>
      </c>
      <c r="B6" s="139"/>
      <c r="C6" s="139"/>
      <c r="D6" s="11"/>
      <c r="E6" s="12"/>
      <c r="F6" s="12"/>
    </row>
    <row r="7" spans="1:6">
      <c r="A7" s="5" t="s">
        <v>23</v>
      </c>
      <c r="B7" s="5" t="s">
        <v>24</v>
      </c>
      <c r="C7" s="5" t="s">
        <v>25</v>
      </c>
    </row>
    <row r="8" spans="1:6">
      <c r="A8" s="13"/>
      <c r="B8" s="13"/>
      <c r="C8" s="13"/>
    </row>
    <row r="9" spans="1:6">
      <c r="A9" s="14">
        <v>1</v>
      </c>
      <c r="B9" s="15" t="s">
        <v>26</v>
      </c>
      <c r="C9" s="15" t="s">
        <v>27</v>
      </c>
    </row>
    <row r="10" spans="1:6" ht="31.5">
      <c r="A10" s="14">
        <f t="shared" ref="A10:A36" si="0">A9+1</f>
        <v>2</v>
      </c>
      <c r="B10" s="15" t="s">
        <v>28</v>
      </c>
      <c r="C10" s="15" t="s">
        <v>29</v>
      </c>
    </row>
    <row r="11" spans="1:6">
      <c r="A11" s="14">
        <f t="shared" si="0"/>
        <v>3</v>
      </c>
      <c r="B11" s="15" t="s">
        <v>30</v>
      </c>
      <c r="C11" s="15" t="s">
        <v>31</v>
      </c>
    </row>
    <row r="12" spans="1:6" ht="31.5">
      <c r="A12" s="14">
        <f t="shared" si="0"/>
        <v>4</v>
      </c>
      <c r="B12" s="15" t="s">
        <v>32</v>
      </c>
      <c r="C12" s="15" t="s">
        <v>33</v>
      </c>
    </row>
    <row r="13" spans="1:6">
      <c r="A13" s="14">
        <f t="shared" si="0"/>
        <v>5</v>
      </c>
      <c r="B13" s="15" t="s">
        <v>34</v>
      </c>
      <c r="C13" s="15" t="s">
        <v>35</v>
      </c>
    </row>
    <row r="14" spans="1:6">
      <c r="A14" s="14">
        <f t="shared" si="0"/>
        <v>6</v>
      </c>
      <c r="B14" s="15" t="s">
        <v>36</v>
      </c>
      <c r="C14" s="15" t="s">
        <v>37</v>
      </c>
    </row>
    <row r="15" spans="1:6">
      <c r="A15" s="14">
        <f t="shared" si="0"/>
        <v>7</v>
      </c>
      <c r="B15" s="15" t="s">
        <v>38</v>
      </c>
      <c r="C15" s="15" t="s">
        <v>39</v>
      </c>
    </row>
    <row r="16" spans="1:6">
      <c r="A16" s="14">
        <f t="shared" si="0"/>
        <v>8</v>
      </c>
      <c r="B16" s="15" t="s">
        <v>40</v>
      </c>
      <c r="C16" s="15" t="s">
        <v>41</v>
      </c>
    </row>
    <row r="17" spans="1:3">
      <c r="A17" s="14">
        <f t="shared" si="0"/>
        <v>9</v>
      </c>
      <c r="B17" s="15" t="s">
        <v>42</v>
      </c>
      <c r="C17" s="15" t="s">
        <v>43</v>
      </c>
    </row>
    <row r="18" spans="1:3">
      <c r="A18" s="14">
        <f t="shared" si="0"/>
        <v>10</v>
      </c>
      <c r="B18" s="15" t="s">
        <v>44</v>
      </c>
      <c r="C18" s="15" t="s">
        <v>43</v>
      </c>
    </row>
    <row r="19" spans="1:3">
      <c r="A19" s="14">
        <f t="shared" si="0"/>
        <v>11</v>
      </c>
      <c r="B19" s="15" t="s">
        <v>45</v>
      </c>
      <c r="C19" s="15" t="s">
        <v>46</v>
      </c>
    </row>
    <row r="20" spans="1:3">
      <c r="A20" s="14">
        <f t="shared" si="0"/>
        <v>12</v>
      </c>
      <c r="B20" s="15" t="s">
        <v>47</v>
      </c>
      <c r="C20" s="15" t="s">
        <v>46</v>
      </c>
    </row>
    <row r="21" spans="1:3">
      <c r="A21" s="14">
        <f t="shared" si="0"/>
        <v>13</v>
      </c>
      <c r="B21" s="15" t="s">
        <v>48</v>
      </c>
      <c r="C21" s="15" t="s">
        <v>49</v>
      </c>
    </row>
    <row r="22" spans="1:3">
      <c r="A22" s="14">
        <f t="shared" si="0"/>
        <v>14</v>
      </c>
      <c r="B22" s="15" t="s">
        <v>50</v>
      </c>
      <c r="C22" s="15" t="s">
        <v>51</v>
      </c>
    </row>
    <row r="23" spans="1:3" ht="31.5">
      <c r="A23" s="14">
        <f t="shared" si="0"/>
        <v>15</v>
      </c>
      <c r="B23" s="15" t="s">
        <v>52</v>
      </c>
      <c r="C23" s="15" t="s">
        <v>53</v>
      </c>
    </row>
    <row r="24" spans="1:3">
      <c r="A24" s="14">
        <f t="shared" si="0"/>
        <v>16</v>
      </c>
      <c r="B24" s="15" t="s">
        <v>54</v>
      </c>
      <c r="C24" s="15" t="s">
        <v>55</v>
      </c>
    </row>
    <row r="25" spans="1:3">
      <c r="A25" s="14">
        <f t="shared" si="0"/>
        <v>17</v>
      </c>
      <c r="B25" s="15" t="s">
        <v>56</v>
      </c>
      <c r="C25" s="15" t="s">
        <v>57</v>
      </c>
    </row>
    <row r="26" spans="1:3">
      <c r="A26" s="14">
        <f t="shared" si="0"/>
        <v>18</v>
      </c>
      <c r="B26" s="15" t="s">
        <v>58</v>
      </c>
      <c r="C26" s="15" t="s">
        <v>59</v>
      </c>
    </row>
    <row r="27" spans="1:3">
      <c r="A27" s="14">
        <f t="shared" si="0"/>
        <v>19</v>
      </c>
      <c r="B27" s="15" t="s">
        <v>60</v>
      </c>
      <c r="C27" s="15" t="s">
        <v>61</v>
      </c>
    </row>
    <row r="28" spans="1:3">
      <c r="A28" s="14">
        <f t="shared" si="0"/>
        <v>20</v>
      </c>
      <c r="B28" s="15" t="s">
        <v>62</v>
      </c>
      <c r="C28" s="15" t="s">
        <v>63</v>
      </c>
    </row>
    <row r="29" spans="1:3">
      <c r="A29" s="14">
        <f t="shared" si="0"/>
        <v>21</v>
      </c>
      <c r="B29" s="15" t="s">
        <v>64</v>
      </c>
      <c r="C29" s="15" t="s">
        <v>65</v>
      </c>
    </row>
    <row r="30" spans="1:3">
      <c r="A30" s="14">
        <f t="shared" si="0"/>
        <v>22</v>
      </c>
      <c r="B30" s="15" t="s">
        <v>66</v>
      </c>
      <c r="C30" s="15" t="s">
        <v>67</v>
      </c>
    </row>
    <row r="31" spans="1:3">
      <c r="A31" s="14">
        <f t="shared" si="0"/>
        <v>23</v>
      </c>
      <c r="B31" s="15" t="s">
        <v>68</v>
      </c>
      <c r="C31" s="15" t="s">
        <v>65</v>
      </c>
    </row>
    <row r="32" spans="1:3" ht="31.5">
      <c r="A32" s="14">
        <f t="shared" si="0"/>
        <v>24</v>
      </c>
      <c r="B32" s="15" t="s">
        <v>69</v>
      </c>
      <c r="C32" s="15" t="s">
        <v>70</v>
      </c>
    </row>
    <row r="33" spans="1:3">
      <c r="A33" s="14">
        <f t="shared" si="0"/>
        <v>25</v>
      </c>
      <c r="B33" s="15" t="s">
        <v>71</v>
      </c>
      <c r="C33" s="15" t="s">
        <v>72</v>
      </c>
    </row>
    <row r="34" spans="1:3">
      <c r="A34" s="14">
        <f t="shared" si="0"/>
        <v>26</v>
      </c>
      <c r="B34" s="15" t="s">
        <v>73</v>
      </c>
      <c r="C34" s="15" t="s">
        <v>43</v>
      </c>
    </row>
    <row r="35" spans="1:3">
      <c r="A35" s="14">
        <f t="shared" si="0"/>
        <v>27</v>
      </c>
      <c r="B35" s="15" t="s">
        <v>74</v>
      </c>
      <c r="C35" s="15" t="s">
        <v>75</v>
      </c>
    </row>
    <row r="36" spans="1:3">
      <c r="A36" s="14">
        <f t="shared" si="0"/>
        <v>28</v>
      </c>
      <c r="B36" s="15" t="s">
        <v>76</v>
      </c>
      <c r="C36" s="15" t="s">
        <v>75</v>
      </c>
    </row>
    <row r="37" spans="1:3">
      <c r="A37" s="14">
        <v>29</v>
      </c>
      <c r="B37" s="15" t="s">
        <v>77</v>
      </c>
      <c r="C37" s="15" t="s">
        <v>78</v>
      </c>
    </row>
    <row r="38" spans="1:3">
      <c r="A38" s="14">
        <v>30</v>
      </c>
      <c r="B38" s="15" t="s">
        <v>79</v>
      </c>
      <c r="C38" s="15" t="s">
        <v>80</v>
      </c>
    </row>
    <row r="39" spans="1:3" ht="31.5">
      <c r="A39" s="14">
        <v>31</v>
      </c>
      <c r="B39" s="15" t="s">
        <v>81</v>
      </c>
      <c r="C39" s="15" t="s">
        <v>33</v>
      </c>
    </row>
    <row r="40" spans="1:3">
      <c r="A40" s="14">
        <v>32</v>
      </c>
      <c r="B40" s="15" t="s">
        <v>82</v>
      </c>
      <c r="C40" s="15" t="s">
        <v>83</v>
      </c>
    </row>
    <row r="41" spans="1:3">
      <c r="A41" s="14">
        <f t="shared" ref="A41:A47" si="1">A40+1</f>
        <v>33</v>
      </c>
      <c r="B41" s="15" t="s">
        <v>84</v>
      </c>
      <c r="C41" s="15" t="s">
        <v>85</v>
      </c>
    </row>
    <row r="42" spans="1:3">
      <c r="A42" s="14">
        <f t="shared" si="1"/>
        <v>34</v>
      </c>
      <c r="B42" s="15" t="s">
        <v>86</v>
      </c>
      <c r="C42" s="15" t="s">
        <v>87</v>
      </c>
    </row>
    <row r="43" spans="1:3">
      <c r="A43" s="14">
        <f t="shared" si="1"/>
        <v>35</v>
      </c>
      <c r="B43" s="15" t="s">
        <v>88</v>
      </c>
      <c r="C43" s="15" t="s">
        <v>89</v>
      </c>
    </row>
    <row r="44" spans="1:3">
      <c r="A44" s="14">
        <f t="shared" si="1"/>
        <v>36</v>
      </c>
      <c r="B44" s="15" t="s">
        <v>90</v>
      </c>
      <c r="C44" s="15" t="s">
        <v>91</v>
      </c>
    </row>
    <row r="45" spans="1:3">
      <c r="A45" s="14">
        <f t="shared" si="1"/>
        <v>37</v>
      </c>
      <c r="B45" s="15" t="s">
        <v>92</v>
      </c>
      <c r="C45" s="15" t="s">
        <v>93</v>
      </c>
    </row>
    <row r="46" spans="1:3">
      <c r="A46" s="14">
        <f t="shared" si="1"/>
        <v>38</v>
      </c>
      <c r="B46" s="15" t="s">
        <v>94</v>
      </c>
      <c r="C46" s="15" t="s">
        <v>95</v>
      </c>
    </row>
    <row r="47" spans="1:3">
      <c r="A47" s="14">
        <f t="shared" si="1"/>
        <v>39</v>
      </c>
      <c r="B47" s="15" t="s">
        <v>96</v>
      </c>
      <c r="C47" s="15" t="s">
        <v>97</v>
      </c>
    </row>
    <row r="48" spans="1:3">
      <c r="A48" s="7"/>
      <c r="B48" s="8"/>
      <c r="C48" s="8"/>
    </row>
    <row r="49" spans="1:6">
      <c r="A49" s="139" t="s">
        <v>98</v>
      </c>
      <c r="B49" s="139"/>
      <c r="C49" s="139"/>
      <c r="D49" s="11"/>
      <c r="E49" s="12"/>
      <c r="F49" s="12"/>
    </row>
    <row r="50" spans="1:6">
      <c r="A50" s="5" t="s">
        <v>23</v>
      </c>
      <c r="B50" s="5" t="s">
        <v>24</v>
      </c>
      <c r="C50" s="5" t="s">
        <v>25</v>
      </c>
    </row>
    <row r="51" spans="1:6">
      <c r="A51" s="14"/>
      <c r="B51" s="15"/>
      <c r="C51" s="15"/>
    </row>
    <row r="52" spans="1:6">
      <c r="A52" s="14">
        <v>1</v>
      </c>
      <c r="B52" s="8" t="s">
        <v>99</v>
      </c>
      <c r="C52" s="8" t="s">
        <v>100</v>
      </c>
      <c r="D52" s="16"/>
      <c r="E52" s="17"/>
    </row>
    <row r="53" spans="1:6">
      <c r="A53" s="14">
        <f t="shared" ref="A53:A71" si="2">A52+1</f>
        <v>2</v>
      </c>
      <c r="B53" s="8" t="s">
        <v>101</v>
      </c>
      <c r="C53" s="8" t="s">
        <v>102</v>
      </c>
      <c r="D53" s="16"/>
      <c r="E53" s="17"/>
    </row>
    <row r="54" spans="1:6">
      <c r="A54" s="14">
        <f t="shared" si="2"/>
        <v>3</v>
      </c>
      <c r="B54" s="8" t="s">
        <v>103</v>
      </c>
      <c r="C54" s="8"/>
      <c r="D54" s="16"/>
      <c r="E54" s="17"/>
    </row>
    <row r="55" spans="1:6">
      <c r="A55" s="14">
        <f t="shared" si="2"/>
        <v>4</v>
      </c>
      <c r="B55" s="8" t="s">
        <v>104</v>
      </c>
      <c r="C55" s="8" t="s">
        <v>105</v>
      </c>
      <c r="D55" s="16"/>
      <c r="E55" s="17"/>
    </row>
    <row r="56" spans="1:6">
      <c r="A56" s="14">
        <f t="shared" si="2"/>
        <v>5</v>
      </c>
      <c r="B56" s="8" t="s">
        <v>106</v>
      </c>
      <c r="C56" s="8" t="s">
        <v>107</v>
      </c>
      <c r="D56" s="16"/>
      <c r="E56" s="17"/>
    </row>
    <row r="57" spans="1:6">
      <c r="A57" s="14">
        <f t="shared" si="2"/>
        <v>6</v>
      </c>
      <c r="B57" s="8" t="s">
        <v>108</v>
      </c>
      <c r="C57" s="8" t="s">
        <v>109</v>
      </c>
      <c r="D57" s="16"/>
      <c r="E57" s="17"/>
    </row>
    <row r="58" spans="1:6">
      <c r="A58" s="14">
        <f t="shared" si="2"/>
        <v>7</v>
      </c>
      <c r="B58" s="8" t="s">
        <v>110</v>
      </c>
      <c r="C58" s="8" t="s">
        <v>111</v>
      </c>
      <c r="D58" s="16"/>
      <c r="E58" s="17"/>
    </row>
    <row r="59" spans="1:6">
      <c r="A59" s="14">
        <f t="shared" si="2"/>
        <v>8</v>
      </c>
      <c r="B59" s="8" t="s">
        <v>112</v>
      </c>
      <c r="C59" s="8" t="s">
        <v>105</v>
      </c>
      <c r="D59" s="16"/>
      <c r="E59" s="17"/>
    </row>
    <row r="60" spans="1:6">
      <c r="A60" s="14">
        <f t="shared" si="2"/>
        <v>9</v>
      </c>
      <c r="B60" s="8" t="s">
        <v>113</v>
      </c>
      <c r="C60" s="8" t="s">
        <v>114</v>
      </c>
      <c r="D60" s="16"/>
      <c r="E60" s="17"/>
    </row>
    <row r="61" spans="1:6">
      <c r="A61" s="14">
        <f t="shared" si="2"/>
        <v>10</v>
      </c>
      <c r="B61" s="8" t="s">
        <v>115</v>
      </c>
      <c r="C61" s="8" t="s">
        <v>116</v>
      </c>
      <c r="D61" s="16"/>
      <c r="E61" s="17"/>
    </row>
    <row r="62" spans="1:6">
      <c r="A62" s="14">
        <f t="shared" si="2"/>
        <v>11</v>
      </c>
      <c r="B62" s="8" t="s">
        <v>117</v>
      </c>
      <c r="C62" s="8" t="s">
        <v>118</v>
      </c>
      <c r="D62" s="16"/>
      <c r="E62" s="17"/>
    </row>
    <row r="63" spans="1:6">
      <c r="A63" s="14">
        <f t="shared" si="2"/>
        <v>12</v>
      </c>
      <c r="B63" s="8" t="s">
        <v>119</v>
      </c>
      <c r="C63" s="8" t="s">
        <v>120</v>
      </c>
      <c r="D63" s="16"/>
      <c r="E63" s="17"/>
    </row>
    <row r="64" spans="1:6">
      <c r="A64" s="14">
        <f t="shared" si="2"/>
        <v>13</v>
      </c>
      <c r="B64" s="8" t="s">
        <v>121</v>
      </c>
      <c r="C64" s="8" t="s">
        <v>122</v>
      </c>
      <c r="D64" s="16"/>
      <c r="E64" s="17"/>
    </row>
    <row r="65" spans="1:5">
      <c r="A65" s="14">
        <f t="shared" si="2"/>
        <v>14</v>
      </c>
      <c r="B65" s="8" t="s">
        <v>123</v>
      </c>
      <c r="C65" s="8" t="s">
        <v>124</v>
      </c>
      <c r="D65" s="16"/>
      <c r="E65" s="17"/>
    </row>
    <row r="66" spans="1:5">
      <c r="A66" s="14">
        <f t="shared" si="2"/>
        <v>15</v>
      </c>
      <c r="B66" s="8" t="s">
        <v>125</v>
      </c>
      <c r="C66" s="8" t="s">
        <v>126</v>
      </c>
      <c r="D66" s="16"/>
      <c r="E66" s="17"/>
    </row>
    <row r="67" spans="1:5">
      <c r="A67" s="14">
        <f t="shared" si="2"/>
        <v>16</v>
      </c>
      <c r="B67" s="8" t="s">
        <v>127</v>
      </c>
      <c r="C67" s="8" t="s">
        <v>128</v>
      </c>
      <c r="D67" s="16"/>
      <c r="E67" s="17"/>
    </row>
    <row r="68" spans="1:5">
      <c r="A68" s="14">
        <f t="shared" si="2"/>
        <v>17</v>
      </c>
      <c r="B68" s="8" t="s">
        <v>129</v>
      </c>
      <c r="C68" s="8" t="s">
        <v>130</v>
      </c>
      <c r="D68" s="16"/>
      <c r="E68" s="17"/>
    </row>
    <row r="69" spans="1:5">
      <c r="A69" s="14">
        <f t="shared" si="2"/>
        <v>18</v>
      </c>
      <c r="B69" s="8" t="s">
        <v>131</v>
      </c>
      <c r="C69" s="8" t="s">
        <v>130</v>
      </c>
      <c r="D69" s="16"/>
      <c r="E69" s="17"/>
    </row>
    <row r="70" spans="1:5">
      <c r="A70" s="14">
        <f t="shared" si="2"/>
        <v>19</v>
      </c>
      <c r="B70" s="8" t="s">
        <v>132</v>
      </c>
      <c r="C70" s="8" t="s">
        <v>130</v>
      </c>
      <c r="D70" s="16"/>
      <c r="E70" s="17"/>
    </row>
    <row r="71" spans="1:5">
      <c r="A71" s="14">
        <f t="shared" si="2"/>
        <v>20</v>
      </c>
      <c r="B71" s="8" t="s">
        <v>133</v>
      </c>
      <c r="C71" s="8" t="s">
        <v>134</v>
      </c>
      <c r="D71" s="16"/>
      <c r="E71" s="17"/>
    </row>
    <row r="72" spans="1:5">
      <c r="A72" s="14"/>
      <c r="B72" s="8"/>
      <c r="C72" s="8"/>
      <c r="D72" s="16"/>
      <c r="E72" s="17"/>
    </row>
    <row r="73" spans="1:5">
      <c r="A73" s="139" t="s">
        <v>135</v>
      </c>
      <c r="B73" s="139"/>
      <c r="C73" s="139"/>
    </row>
    <row r="74" spans="1:5">
      <c r="A74" s="5" t="s">
        <v>23</v>
      </c>
      <c r="B74" s="5" t="s">
        <v>24</v>
      </c>
      <c r="C74" s="5" t="s">
        <v>25</v>
      </c>
    </row>
    <row r="75" spans="1:5">
      <c r="A75" s="14"/>
      <c r="B75" s="15"/>
      <c r="C75" s="15"/>
    </row>
    <row r="76" spans="1:5">
      <c r="A76" s="14">
        <v>1</v>
      </c>
      <c r="B76" s="8" t="s">
        <v>136</v>
      </c>
      <c r="C76" s="8" t="s">
        <v>137</v>
      </c>
      <c r="D76" s="18"/>
      <c r="E76" s="19"/>
    </row>
    <row r="77" spans="1:5">
      <c r="A77" s="14">
        <f t="shared" ref="A77:A101" si="3">A76+1</f>
        <v>2</v>
      </c>
      <c r="B77" s="8" t="s">
        <v>138</v>
      </c>
      <c r="C77" s="8" t="s">
        <v>139</v>
      </c>
      <c r="D77" s="18"/>
      <c r="E77" s="19"/>
    </row>
    <row r="78" spans="1:5" ht="31.5">
      <c r="A78" s="14">
        <f t="shared" si="3"/>
        <v>3</v>
      </c>
      <c r="B78" s="20" t="s">
        <v>140</v>
      </c>
      <c r="C78" s="21" t="s">
        <v>141</v>
      </c>
      <c r="D78" s="18"/>
      <c r="E78" s="19"/>
    </row>
    <row r="79" spans="1:5">
      <c r="A79" s="14">
        <f t="shared" si="3"/>
        <v>4</v>
      </c>
      <c r="B79" s="8" t="s">
        <v>142</v>
      </c>
      <c r="C79" s="8" t="s">
        <v>141</v>
      </c>
      <c r="D79" s="18"/>
      <c r="E79" s="19"/>
    </row>
    <row r="80" spans="1:5">
      <c r="A80" s="14">
        <f t="shared" si="3"/>
        <v>5</v>
      </c>
      <c r="B80" s="8" t="s">
        <v>143</v>
      </c>
      <c r="C80" s="8" t="s">
        <v>141</v>
      </c>
      <c r="D80" s="18"/>
      <c r="E80" s="19"/>
    </row>
    <row r="81" spans="1:5">
      <c r="A81" s="14">
        <f t="shared" si="3"/>
        <v>6</v>
      </c>
      <c r="B81" s="8" t="s">
        <v>144</v>
      </c>
      <c r="C81" s="8" t="s">
        <v>145</v>
      </c>
      <c r="D81" s="18"/>
      <c r="E81" s="19"/>
    </row>
    <row r="82" spans="1:5">
      <c r="A82" s="14">
        <f t="shared" si="3"/>
        <v>7</v>
      </c>
      <c r="B82" s="8" t="s">
        <v>146</v>
      </c>
      <c r="C82" s="8" t="s">
        <v>147</v>
      </c>
      <c r="D82" s="18"/>
      <c r="E82" s="19"/>
    </row>
    <row r="83" spans="1:5">
      <c r="A83" s="14">
        <f t="shared" si="3"/>
        <v>8</v>
      </c>
      <c r="B83" s="8" t="s">
        <v>148</v>
      </c>
      <c r="C83" s="8" t="s">
        <v>134</v>
      </c>
      <c r="D83" s="18"/>
      <c r="E83" s="19"/>
    </row>
    <row r="84" spans="1:5">
      <c r="A84" s="14">
        <f t="shared" si="3"/>
        <v>9</v>
      </c>
      <c r="B84" s="8" t="s">
        <v>149</v>
      </c>
      <c r="C84" s="8" t="s">
        <v>150</v>
      </c>
      <c r="D84" s="18"/>
      <c r="E84" s="19"/>
    </row>
    <row r="85" spans="1:5">
      <c r="A85" s="14">
        <f t="shared" si="3"/>
        <v>10</v>
      </c>
      <c r="B85" s="8" t="s">
        <v>151</v>
      </c>
      <c r="C85" s="8" t="s">
        <v>152</v>
      </c>
      <c r="D85" s="18"/>
      <c r="E85" s="19"/>
    </row>
    <row r="86" spans="1:5">
      <c r="A86" s="14">
        <f t="shared" si="3"/>
        <v>11</v>
      </c>
      <c r="B86" s="8" t="s">
        <v>153</v>
      </c>
      <c r="C86" s="8" t="s">
        <v>154</v>
      </c>
      <c r="D86" s="18"/>
      <c r="E86" s="19"/>
    </row>
    <row r="87" spans="1:5">
      <c r="A87" s="14">
        <f t="shared" si="3"/>
        <v>12</v>
      </c>
      <c r="B87" s="8" t="s">
        <v>155</v>
      </c>
      <c r="C87" s="8" t="s">
        <v>156</v>
      </c>
      <c r="D87" s="18"/>
      <c r="E87" s="19"/>
    </row>
    <row r="88" spans="1:5">
      <c r="A88" s="14">
        <f t="shared" si="3"/>
        <v>13</v>
      </c>
      <c r="B88" s="8" t="s">
        <v>157</v>
      </c>
      <c r="C88" s="8" t="s">
        <v>156</v>
      </c>
      <c r="D88" s="18"/>
      <c r="E88" s="19"/>
    </row>
    <row r="89" spans="1:5">
      <c r="A89" s="14">
        <f t="shared" si="3"/>
        <v>14</v>
      </c>
      <c r="B89" s="8" t="s">
        <v>158</v>
      </c>
      <c r="C89" s="8" t="s">
        <v>156</v>
      </c>
      <c r="D89" s="18"/>
      <c r="E89" s="19"/>
    </row>
    <row r="90" spans="1:5">
      <c r="A90" s="14">
        <f t="shared" si="3"/>
        <v>15</v>
      </c>
      <c r="B90" s="8" t="s">
        <v>159</v>
      </c>
      <c r="C90" s="8" t="s">
        <v>156</v>
      </c>
      <c r="D90" s="18"/>
      <c r="E90" s="19"/>
    </row>
    <row r="91" spans="1:5">
      <c r="A91" s="14">
        <f t="shared" si="3"/>
        <v>16</v>
      </c>
      <c r="B91" s="8" t="s">
        <v>160</v>
      </c>
      <c r="C91" s="8" t="s">
        <v>156</v>
      </c>
      <c r="D91" s="18"/>
      <c r="E91" s="19"/>
    </row>
    <row r="92" spans="1:5">
      <c r="A92" s="14">
        <f t="shared" si="3"/>
        <v>17</v>
      </c>
      <c r="B92" s="8" t="s">
        <v>161</v>
      </c>
      <c r="C92" s="8" t="s">
        <v>162</v>
      </c>
      <c r="D92" s="18"/>
      <c r="E92" s="22"/>
    </row>
    <row r="93" spans="1:5" ht="47.25">
      <c r="A93" s="14">
        <f t="shared" si="3"/>
        <v>18</v>
      </c>
      <c r="B93" s="20" t="s">
        <v>163</v>
      </c>
      <c r="C93" s="8" t="s">
        <v>162</v>
      </c>
      <c r="D93" s="23"/>
      <c r="E93" s="22"/>
    </row>
    <row r="94" spans="1:5">
      <c r="A94" s="14">
        <f t="shared" si="3"/>
        <v>19</v>
      </c>
      <c r="B94" s="8" t="s">
        <v>164</v>
      </c>
      <c r="C94" s="8" t="s">
        <v>165</v>
      </c>
      <c r="D94" s="18"/>
      <c r="E94" s="19"/>
    </row>
    <row r="95" spans="1:5">
      <c r="A95" s="14">
        <f t="shared" si="3"/>
        <v>20</v>
      </c>
      <c r="B95" s="8" t="s">
        <v>166</v>
      </c>
      <c r="C95" s="8" t="s">
        <v>240</v>
      </c>
      <c r="D95" s="23"/>
      <c r="E95" s="22"/>
    </row>
    <row r="96" spans="1:5" ht="31.5">
      <c r="A96" s="14">
        <f t="shared" si="3"/>
        <v>21</v>
      </c>
      <c r="B96" s="20" t="s">
        <v>167</v>
      </c>
      <c r="C96" s="8" t="s">
        <v>168</v>
      </c>
      <c r="D96" s="18"/>
      <c r="E96" s="19"/>
    </row>
    <row r="97" spans="1:7">
      <c r="A97" s="14">
        <f t="shared" si="3"/>
        <v>22</v>
      </c>
      <c r="B97" s="8" t="s">
        <v>169</v>
      </c>
      <c r="C97" s="8" t="s">
        <v>170</v>
      </c>
      <c r="D97" s="18"/>
      <c r="E97" s="24"/>
    </row>
    <row r="98" spans="1:7">
      <c r="A98" s="14">
        <f t="shared" si="3"/>
        <v>23</v>
      </c>
      <c r="B98" s="8" t="s">
        <v>171</v>
      </c>
      <c r="C98" s="8" t="s">
        <v>172</v>
      </c>
      <c r="D98" s="18"/>
      <c r="E98" s="19"/>
    </row>
    <row r="99" spans="1:7">
      <c r="A99" s="14">
        <f t="shared" si="3"/>
        <v>24</v>
      </c>
      <c r="B99" s="8" t="s">
        <v>173</v>
      </c>
      <c r="C99" s="8" t="s">
        <v>172</v>
      </c>
      <c r="D99" s="18"/>
      <c r="E99" s="19"/>
    </row>
    <row r="100" spans="1:7">
      <c r="A100" s="14">
        <f t="shared" si="3"/>
        <v>25</v>
      </c>
      <c r="B100" s="8" t="s">
        <v>174</v>
      </c>
      <c r="C100" s="8" t="s">
        <v>172</v>
      </c>
      <c r="D100" s="18"/>
      <c r="E100" s="19"/>
    </row>
    <row r="101" spans="1:7">
      <c r="A101" s="14">
        <f t="shared" si="3"/>
        <v>26</v>
      </c>
      <c r="B101" s="8" t="s">
        <v>175</v>
      </c>
      <c r="C101" s="8" t="s">
        <v>176</v>
      </c>
      <c r="D101" s="18"/>
      <c r="E101" s="19"/>
    </row>
    <row r="102" spans="1:7">
      <c r="A102" s="14"/>
      <c r="B102" s="15"/>
      <c r="C102" s="15"/>
    </row>
    <row r="104" spans="1:7">
      <c r="A104" s="139" t="s">
        <v>177</v>
      </c>
      <c r="B104" s="139"/>
      <c r="C104" s="139"/>
      <c r="D104" s="139"/>
    </row>
    <row r="105" spans="1:7">
      <c r="A105" s="5" t="s">
        <v>23</v>
      </c>
      <c r="B105" s="5" t="s">
        <v>24</v>
      </c>
      <c r="C105" s="5" t="s">
        <v>178</v>
      </c>
      <c r="D105" s="5" t="s">
        <v>25</v>
      </c>
    </row>
    <row r="106" spans="1:7">
      <c r="A106" s="26"/>
      <c r="B106" s="26"/>
      <c r="C106" s="26"/>
      <c r="D106" s="26"/>
    </row>
    <row r="107" spans="1:7" ht="63">
      <c r="A107" s="14">
        <v>1</v>
      </c>
      <c r="B107" s="26" t="s">
        <v>179</v>
      </c>
      <c r="C107" s="6" t="s">
        <v>180</v>
      </c>
      <c r="D107" s="26" t="s">
        <v>181</v>
      </c>
      <c r="E107" s="17"/>
      <c r="F107" s="17"/>
      <c r="G107" s="16"/>
    </row>
    <row r="108" spans="1:7" ht="63">
      <c r="A108" s="14">
        <v>2</v>
      </c>
      <c r="B108" s="26" t="s">
        <v>182</v>
      </c>
      <c r="C108" s="6" t="s">
        <v>183</v>
      </c>
      <c r="D108" s="26" t="s">
        <v>181</v>
      </c>
      <c r="E108" s="17"/>
      <c r="F108" s="17"/>
      <c r="G108" s="16"/>
    </row>
    <row r="109" spans="1:7" ht="63">
      <c r="A109" s="14">
        <v>3</v>
      </c>
      <c r="B109" s="26" t="s">
        <v>184</v>
      </c>
      <c r="C109" s="6" t="s">
        <v>185</v>
      </c>
      <c r="D109" s="26" t="s">
        <v>181</v>
      </c>
      <c r="E109" s="17"/>
      <c r="F109" s="17"/>
      <c r="G109" s="16"/>
    </row>
    <row r="110" spans="1:7">
      <c r="A110" s="14">
        <v>4</v>
      </c>
      <c r="B110" s="26" t="s">
        <v>186</v>
      </c>
      <c r="C110" s="26"/>
      <c r="D110" s="26" t="s">
        <v>187</v>
      </c>
      <c r="E110" s="17"/>
      <c r="F110" s="17"/>
      <c r="G110" s="16"/>
    </row>
    <row r="111" spans="1:7">
      <c r="A111" s="14">
        <v>5</v>
      </c>
      <c r="B111" s="26" t="s">
        <v>188</v>
      </c>
      <c r="C111" s="26" t="s">
        <v>189</v>
      </c>
      <c r="D111" s="26" t="s">
        <v>190</v>
      </c>
      <c r="E111" s="17"/>
      <c r="F111" s="17"/>
      <c r="G111" s="16"/>
    </row>
    <row r="112" spans="1:7" ht="47.25">
      <c r="A112" s="14">
        <v>6</v>
      </c>
      <c r="B112" s="26" t="s">
        <v>191</v>
      </c>
      <c r="C112" s="27" t="s">
        <v>192</v>
      </c>
      <c r="D112" s="27" t="s">
        <v>193</v>
      </c>
      <c r="E112" s="17"/>
      <c r="F112" s="17"/>
      <c r="G112" s="16"/>
    </row>
    <row r="113" spans="1:7" ht="31.5">
      <c r="A113" s="14">
        <v>7</v>
      </c>
      <c r="B113" s="26" t="s">
        <v>194</v>
      </c>
      <c r="C113" s="6" t="s">
        <v>195</v>
      </c>
      <c r="D113" s="26" t="s">
        <v>196</v>
      </c>
      <c r="E113" s="17"/>
      <c r="F113" s="17"/>
      <c r="G113" s="16"/>
    </row>
    <row r="114" spans="1:7">
      <c r="A114" s="14">
        <v>8</v>
      </c>
      <c r="B114" s="26" t="s">
        <v>197</v>
      </c>
      <c r="C114" s="26"/>
      <c r="D114" s="26" t="s">
        <v>198</v>
      </c>
      <c r="E114" s="17"/>
      <c r="F114" s="17"/>
      <c r="G114" s="16"/>
    </row>
    <row r="115" spans="1:7">
      <c r="A115" s="14">
        <v>9</v>
      </c>
      <c r="B115" s="26" t="s">
        <v>199</v>
      </c>
      <c r="C115" s="26"/>
      <c r="D115" s="26" t="s">
        <v>200</v>
      </c>
      <c r="E115" s="17"/>
      <c r="F115" s="17"/>
      <c r="G115" s="16"/>
    </row>
    <row r="116" spans="1:7">
      <c r="A116" s="14">
        <v>10</v>
      </c>
      <c r="B116" s="26" t="s">
        <v>201</v>
      </c>
      <c r="C116" s="26"/>
      <c r="D116" s="26" t="s">
        <v>200</v>
      </c>
      <c r="E116" s="17"/>
      <c r="F116" s="17"/>
      <c r="G116" s="16"/>
    </row>
    <row r="117" spans="1:7">
      <c r="A117" s="14">
        <v>11</v>
      </c>
      <c r="B117" s="26" t="s">
        <v>202</v>
      </c>
      <c r="C117" s="26"/>
      <c r="D117" s="26" t="s">
        <v>203</v>
      </c>
      <c r="E117" s="17"/>
      <c r="F117" s="17"/>
      <c r="G117" s="16"/>
    </row>
    <row r="118" spans="1:7" ht="31.5">
      <c r="A118" s="14">
        <v>12</v>
      </c>
      <c r="B118" s="26" t="s">
        <v>204</v>
      </c>
      <c r="C118" s="27" t="s">
        <v>205</v>
      </c>
      <c r="D118" s="26" t="s">
        <v>206</v>
      </c>
      <c r="E118" s="17"/>
      <c r="F118" s="17"/>
      <c r="G118" s="16"/>
    </row>
    <row r="119" spans="1:7">
      <c r="A119" s="14">
        <v>13</v>
      </c>
      <c r="B119" s="26" t="s">
        <v>207</v>
      </c>
      <c r="C119" s="26"/>
      <c r="D119" s="26" t="s">
        <v>208</v>
      </c>
      <c r="E119" s="17"/>
      <c r="F119" s="17"/>
      <c r="G119" s="16"/>
    </row>
    <row r="120" spans="1:7">
      <c r="A120" s="14">
        <v>14</v>
      </c>
      <c r="B120" s="26" t="s">
        <v>209</v>
      </c>
      <c r="C120" s="26"/>
      <c r="D120" s="26" t="s">
        <v>200</v>
      </c>
      <c r="E120" s="17"/>
      <c r="F120" s="17"/>
      <c r="G120" s="16"/>
    </row>
    <row r="121" spans="1:7">
      <c r="A121" s="14">
        <v>15</v>
      </c>
      <c r="B121" s="26" t="s">
        <v>210</v>
      </c>
      <c r="C121" s="26"/>
      <c r="D121" s="26" t="s">
        <v>208</v>
      </c>
      <c r="E121" s="17"/>
      <c r="F121" s="17"/>
      <c r="G121" s="16"/>
    </row>
    <row r="122" spans="1:7">
      <c r="A122" s="14">
        <v>16</v>
      </c>
      <c r="B122" s="26" t="s">
        <v>211</v>
      </c>
      <c r="C122" s="26"/>
      <c r="D122" s="26" t="s">
        <v>208</v>
      </c>
      <c r="E122" s="17"/>
      <c r="F122" s="17"/>
      <c r="G122" s="16"/>
    </row>
    <row r="123" spans="1:7" ht="31.5">
      <c r="A123" s="14">
        <v>17</v>
      </c>
      <c r="B123" s="26" t="s">
        <v>212</v>
      </c>
      <c r="C123" s="6" t="s">
        <v>213</v>
      </c>
      <c r="D123" s="26" t="s">
        <v>200</v>
      </c>
      <c r="E123" s="17"/>
      <c r="F123" s="17"/>
      <c r="G123" s="16"/>
    </row>
    <row r="124" spans="1:7">
      <c r="A124" s="14">
        <v>18</v>
      </c>
      <c r="B124" s="26" t="s">
        <v>214</v>
      </c>
      <c r="C124" s="26"/>
      <c r="D124" s="26" t="s">
        <v>215</v>
      </c>
      <c r="E124" s="17"/>
      <c r="F124" s="17"/>
      <c r="G124" s="16"/>
    </row>
    <row r="125" spans="1:7">
      <c r="A125" s="14">
        <v>19</v>
      </c>
      <c r="B125" s="26" t="s">
        <v>216</v>
      </c>
      <c r="C125" s="26"/>
      <c r="D125" s="26" t="s">
        <v>217</v>
      </c>
      <c r="E125" s="17"/>
      <c r="F125" s="17"/>
      <c r="G125" s="16"/>
    </row>
    <row r="126" spans="1:7">
      <c r="A126" s="14">
        <v>20</v>
      </c>
      <c r="B126" s="26" t="s">
        <v>218</v>
      </c>
      <c r="C126" s="26"/>
      <c r="D126" s="26" t="s">
        <v>200</v>
      </c>
      <c r="E126" s="17"/>
      <c r="F126" s="17"/>
      <c r="G126" s="16"/>
    </row>
    <row r="127" spans="1:7">
      <c r="A127" s="14">
        <v>21</v>
      </c>
      <c r="B127" s="26" t="s">
        <v>219</v>
      </c>
      <c r="C127" s="26"/>
      <c r="D127" s="26" t="s">
        <v>200</v>
      </c>
      <c r="E127" s="17"/>
      <c r="F127" s="17"/>
      <c r="G127" s="16"/>
    </row>
    <row r="128" spans="1:7">
      <c r="A128" s="14">
        <v>22</v>
      </c>
      <c r="B128" s="26" t="s">
        <v>16</v>
      </c>
      <c r="C128" s="26"/>
      <c r="D128" s="26" t="s">
        <v>200</v>
      </c>
      <c r="E128" s="17"/>
      <c r="F128" s="17"/>
      <c r="G128" s="16"/>
    </row>
    <row r="129" spans="1:7">
      <c r="A129" s="14">
        <v>23</v>
      </c>
      <c r="B129" s="26" t="s">
        <v>220</v>
      </c>
      <c r="C129" s="26"/>
      <c r="D129" s="26" t="s">
        <v>221</v>
      </c>
      <c r="E129" s="17"/>
      <c r="F129" s="17"/>
      <c r="G129" s="16"/>
    </row>
    <row r="130" spans="1:7">
      <c r="A130" s="14">
        <v>24</v>
      </c>
      <c r="B130" s="26" t="s">
        <v>222</v>
      </c>
      <c r="C130" s="26"/>
      <c r="D130" s="26" t="s">
        <v>223</v>
      </c>
      <c r="E130" s="17"/>
      <c r="F130" s="17"/>
      <c r="G130" s="16"/>
    </row>
    <row r="131" spans="1:7" ht="31.5">
      <c r="A131" s="14">
        <v>25</v>
      </c>
      <c r="B131" s="26" t="s">
        <v>224</v>
      </c>
      <c r="C131" s="26"/>
      <c r="D131" s="27" t="s">
        <v>225</v>
      </c>
      <c r="E131" s="17"/>
      <c r="F131" s="17"/>
      <c r="G131" s="16"/>
    </row>
    <row r="132" spans="1:7" ht="47.25">
      <c r="A132" s="14">
        <v>26</v>
      </c>
      <c r="B132" s="26" t="s">
        <v>226</v>
      </c>
      <c r="C132" s="26"/>
      <c r="D132" s="27" t="s">
        <v>227</v>
      </c>
    </row>
  </sheetData>
  <mergeCells count="8">
    <mergeCell ref="A73:C73"/>
    <mergeCell ref="A104:D104"/>
    <mergeCell ref="A1:C1"/>
    <mergeCell ref="B2:C2"/>
    <mergeCell ref="B3:C3"/>
    <mergeCell ref="B4:C4"/>
    <mergeCell ref="A6:C6"/>
    <mergeCell ref="A49:C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20f7ddddc042750603a9dcc1e50cf441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8a78be8940ab8a69738b3f9d8590448f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C41256CF-7325-42EE-A455-098CE0A02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60EBB3-9B24-45A6-8BA7-2A2E17E663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20AD4-7365-4E4C-A45A-238D13BC5F8E}">
  <ds:schemaRefs>
    <ds:schemaRef ds:uri="145e26d5-2673-4836-99fc-0e6261400e9e"/>
    <ds:schemaRef ds:uri="http://www.w3.org/XML/1998/namespace"/>
    <ds:schemaRef ds:uri="http://schemas.microsoft.com/office/2006/documentManagement/types"/>
    <ds:schemaRef ds:uri="3e2d9b1f-66f2-4c86-997c-0bd73dbe770b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Plumbing</vt:lpstr>
      <vt:lpstr>Make List</vt:lpstr>
      <vt:lpstr>Plumbing!Print_Area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