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mrs interiors\Desktop\"/>
    </mc:Choice>
  </mc:AlternateContent>
  <xr:revisionPtr revIDLastSave="0" documentId="13_ncr:1_{59A05A50-BA42-4889-8DCD-6A59F14F421A}" xr6:coauthVersionLast="47" xr6:coauthVersionMax="47" xr10:uidLastSave="{00000000-0000-0000-0000-000000000000}"/>
  <bookViews>
    <workbookView xWindow="-110" yWindow="-110" windowWidth="19420" windowHeight="10540" activeTab="2" xr2:uid="{00000000-000D-0000-FFFF-FFFF00000000}"/>
  </bookViews>
  <sheets>
    <sheet name="goregone bill db shutter" sheetId="4" r:id="rId1"/>
    <sheet name="urmi angan" sheetId="5" r:id="rId2"/>
    <sheet name="goregone bill 2" sheetId="6" r:id="rId3"/>
    <sheet name="goregone bill 2 (2)" sheetId="7" r:id="rId4"/>
  </sheets>
  <definedNames>
    <definedName name="_xlnm.Print_Area" localSheetId="2">'goregone bill 2'!$A$1:$M$53</definedName>
    <definedName name="_xlnm.Print_Area" localSheetId="3">'goregone bill 2 (2)'!$A$1:$M$50</definedName>
    <definedName name="_xlnm.Print_Area" localSheetId="0">'goregone bill db shutter'!$A$1:$M$53</definedName>
    <definedName name="_xlnm.Print_Area" localSheetId="1">'urmi angan'!$A$1:$M$53</definedName>
  </definedNames>
  <calcPr calcId="181029"/>
</workbook>
</file>

<file path=xl/calcChain.xml><?xml version="1.0" encoding="utf-8"?>
<calcChain xmlns="http://schemas.openxmlformats.org/spreadsheetml/2006/main">
  <c r="K29" i="7" l="1"/>
  <c r="K28" i="7"/>
  <c r="K27" i="7"/>
  <c r="K26" i="7"/>
  <c r="K25" i="7"/>
  <c r="K32" i="6"/>
  <c r="K31" i="6"/>
  <c r="K30" i="6"/>
  <c r="K29" i="6"/>
  <c r="K28" i="6"/>
  <c r="K27" i="6"/>
  <c r="K26" i="6"/>
  <c r="K25" i="6"/>
  <c r="K34" i="6" s="1"/>
  <c r="M34" i="6" s="1"/>
  <c r="L36" i="6" s="1"/>
  <c r="K25" i="5"/>
  <c r="M25" i="5" s="1"/>
  <c r="K27" i="5"/>
  <c r="M27" i="5"/>
  <c r="K29" i="5"/>
  <c r="M29" i="5" s="1"/>
  <c r="K31" i="5"/>
  <c r="M31" i="5"/>
  <c r="K33" i="5"/>
  <c r="M33" i="5" s="1"/>
  <c r="K33" i="4"/>
  <c r="M33" i="4" s="1"/>
  <c r="K31" i="4"/>
  <c r="M31" i="4" s="1"/>
  <c r="K29" i="4"/>
  <c r="M29" i="4" s="1"/>
  <c r="K27" i="4"/>
  <c r="M27" i="4" s="1"/>
  <c r="K25" i="4"/>
  <c r="M25" i="4" s="1"/>
  <c r="K31" i="7" l="1"/>
  <c r="M31" i="7" s="1"/>
  <c r="L33" i="7" s="1"/>
  <c r="L35" i="7" s="1"/>
  <c r="L37" i="6"/>
  <c r="L38" i="6"/>
  <c r="M34" i="5"/>
  <c r="L36" i="5" s="1"/>
  <c r="M34" i="4"/>
  <c r="L36" i="4" s="1"/>
  <c r="L38" i="4" s="1"/>
  <c r="L34" i="7" l="1"/>
  <c r="L37" i="7" s="1"/>
  <c r="L39" i="7" s="1"/>
  <c r="L40" i="6"/>
  <c r="L42" i="6" s="1"/>
  <c r="L37" i="5"/>
  <c r="L38" i="5"/>
  <c r="L37" i="4"/>
  <c r="L40" i="4"/>
  <c r="L42" i="4" s="1"/>
  <c r="L40" i="5" l="1"/>
  <c r="L42" i="5" s="1"/>
</calcChain>
</file>

<file path=xl/sharedStrings.xml><?xml version="1.0" encoding="utf-8"?>
<sst xmlns="http://schemas.openxmlformats.org/spreadsheetml/2006/main" count="339" uniqueCount="83">
  <si>
    <t>M R S INTERIORS</t>
  </si>
  <si>
    <t>Interior Contractor &amp; Furniture Manufacturers</t>
  </si>
  <si>
    <t>Solaris Bldg. No. 1 (E) Wing basement gala No.60 Opp. L&amp;T Gate No.6 Saki Vihar Road Powai, Andheri (E) Mumbai-72</t>
  </si>
  <si>
    <t>E‐Mail :‐ mrs_interiors21@yahoo.com Tel:‐ 022‐28577993 / 994 Mob:‐ 9322506456/382</t>
  </si>
  <si>
    <t>GSTIN: 27AANPM5915B1ZQ</t>
  </si>
  <si>
    <t>Original for Recipient</t>
  </si>
  <si>
    <t>Duplicate for Supplier</t>
  </si>
  <si>
    <t>Reverse Charge :</t>
  </si>
  <si>
    <t>Transportation Mode :</t>
  </si>
  <si>
    <t>Invoice No. :</t>
  </si>
  <si>
    <t>Vehicle Number :</t>
  </si>
  <si>
    <t>Invoice Date :</t>
  </si>
  <si>
    <t>Date of Supply :</t>
  </si>
  <si>
    <t>State :</t>
  </si>
  <si>
    <t>Maharashtra</t>
  </si>
  <si>
    <t>State Code :</t>
  </si>
  <si>
    <t>Details of Receiver | Billed to:</t>
  </si>
  <si>
    <t>Details of Consignee | Shipped to:</t>
  </si>
  <si>
    <t>Name</t>
  </si>
  <si>
    <t>Address</t>
  </si>
  <si>
    <t>GSTIN</t>
  </si>
  <si>
    <t>State</t>
  </si>
  <si>
    <t xml:space="preserve">Sr. No. </t>
  </si>
  <si>
    <t>HSN Code</t>
  </si>
  <si>
    <t>Qty</t>
  </si>
  <si>
    <t>Rate</t>
  </si>
  <si>
    <t>Amount</t>
  </si>
  <si>
    <t>Less: Discount</t>
  </si>
  <si>
    <t>Taxable Amount</t>
  </si>
  <si>
    <t>Total :</t>
  </si>
  <si>
    <t>Total Amount Before Tax</t>
  </si>
  <si>
    <t>:</t>
  </si>
  <si>
    <t>Add : CGST @ 9%</t>
  </si>
  <si>
    <t>Add : SGST @ 9%</t>
  </si>
  <si>
    <t>Tax Amount : GST @ 18%</t>
  </si>
  <si>
    <t>Round Off (+/-)</t>
  </si>
  <si>
    <t>Bank Name :</t>
  </si>
  <si>
    <t>KOTAK MAHINDRA BANK</t>
  </si>
  <si>
    <t>Total Amount After Tax</t>
  </si>
  <si>
    <t>Bank Account Number :</t>
  </si>
  <si>
    <t>Bank Branch IFSC :</t>
  </si>
  <si>
    <t>KKBK0000962</t>
  </si>
  <si>
    <t>GST Payable on Reverse Charge</t>
  </si>
  <si>
    <t>-</t>
  </si>
  <si>
    <t>Certified that the particulars given above are true and correct.</t>
  </si>
  <si>
    <t>For M R S INTERIORS</t>
  </si>
  <si>
    <t>Authorised Signatory</t>
  </si>
  <si>
    <t>[ E&amp;OE ]</t>
  </si>
  <si>
    <t>List of Items</t>
  </si>
  <si>
    <t>Bank Details :</t>
  </si>
  <si>
    <t>Add : IGST @18%</t>
  </si>
  <si>
    <t>Terms and Conditions :
BILLING BE AS PER BOQ</t>
  </si>
  <si>
    <t>II Shri Vishwakarma Prassnna II</t>
  </si>
  <si>
    <t>PERFORMA INVOICE</t>
  </si>
  <si>
    <t xml:space="preserve">Total Invoice Amount in Words: </t>
  </si>
  <si>
    <t>MRS/GST/24-25/0</t>
  </si>
  <si>
    <t>KRISHNA INVESTMENTS &amp; CO</t>
  </si>
  <si>
    <t>Kala ghoda fort, 5th floor 501, plot-140, commerce house, nagindas master road</t>
  </si>
  <si>
    <t>Moumbai-400001</t>
  </si>
  <si>
    <t>27AAKFK4953E1Z6</t>
  </si>
  <si>
    <t>Alumineam framing atvside of db shutters</t>
  </si>
  <si>
    <t>Main DB shutter in alumineam framing and ply and laminate shutter finish.</t>
  </si>
  <si>
    <t>Eletric panal  shutters in laminate finish.</t>
  </si>
  <si>
    <t>Alumineam framing with ply panaling</t>
  </si>
  <si>
    <t>spa area skink area unit</t>
  </si>
  <si>
    <t xml:space="preserve">spa area mirror unit </t>
  </si>
  <si>
    <t xml:space="preserve">Mirror at spa area </t>
  </si>
  <si>
    <t>Ground floor door fixing charges</t>
  </si>
  <si>
    <t>Pu finish storage unit consoul</t>
  </si>
  <si>
    <t>Tuffen glass door with all side up to 5" border in ply framing with laminate finish</t>
  </si>
  <si>
    <t>Glass partition</t>
  </si>
  <si>
    <t>Alumineam profile with arodizing coting</t>
  </si>
  <si>
    <t>aminate finish door in alumieam frame with approved grooves ( 2 nos grroves )</t>
  </si>
  <si>
    <t>Side door</t>
  </si>
  <si>
    <t>mdf and design work in main door both sides 2 nos door only.</t>
  </si>
  <si>
    <t>Tuffen glass partition and door frame jam line laminate finish.</t>
  </si>
  <si>
    <t>Terms and Conditions :
BILLING BE AS PER BOQ, PLEASE NOTE DISCOUNT GIVEN WILL BE DISCOUSED BY MRS TEAM TO MR. VINOD SIR JI AT LATER STAGE AS WE REQURE PAYMENT FOR THE SAME THE BILLING IS BEEN SUBMITED.</t>
  </si>
  <si>
    <t>Door frame jame line and polishing from 8th floor to 18 floor</t>
  </si>
  <si>
    <t>All passage door frame jame line and polishing both sides of frame.</t>
  </si>
  <si>
    <t>All passage door dhare hand polishing and sealer finish 19 rft x 57 nos</t>
  </si>
  <si>
    <t>All passage deame water matt single coe mat finish both side.</t>
  </si>
  <si>
    <t>All passage door view panal both side polish finish 2.66 x 57 nos x 2 nos</t>
  </si>
  <si>
    <t>Total Invoice Amount in Words: 
737500 - 500000 = 237500 is the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</si>
</sst>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F800]dddd\,\ mmmm\ dd\,\ yyyy"/>
    <numFmt numFmtId="165" formatCode="_(* #,##0.00_);_(* \(#,##0.00\);_(* &quot;-&quot;??_);_(@_)"/>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36"/>
      <color theme="1"/>
      <name val="Segoe Print"/>
    </font>
    <font>
      <i/>
      <sz val="12"/>
      <color theme="1"/>
      <name val="Segoe Print"/>
    </font>
    <font>
      <sz val="9"/>
      <color theme="1"/>
      <name val="Trebuchet MS"/>
      <family val="2"/>
    </font>
    <font>
      <b/>
      <sz val="10"/>
      <color theme="1"/>
      <name val="Trebuchet MS Bold"/>
    </font>
    <font>
      <sz val="16"/>
      <color rgb="FF006FC0"/>
      <name val="Trebuchet MS Bold"/>
      <family val="2"/>
    </font>
    <font>
      <sz val="8"/>
      <color rgb="FF002060"/>
      <name val="Trebuchet MS Bold"/>
      <family val="2"/>
    </font>
    <font>
      <sz val="8"/>
      <name val="Trebuchet MS"/>
      <family val="2"/>
    </font>
    <font>
      <sz val="8"/>
      <name val="Trebuchet MS Bold"/>
      <family val="2"/>
    </font>
    <font>
      <sz val="8"/>
      <name val="Maiandra GD"/>
      <family val="2"/>
    </font>
    <font>
      <b/>
      <sz val="9"/>
      <name val="Trebuchet MS Bold"/>
    </font>
    <font>
      <sz val="9"/>
      <name val="Trebuchet MS"/>
      <family val="2"/>
    </font>
    <font>
      <b/>
      <sz val="8"/>
      <name val="Trebuchet MS Bold"/>
    </font>
    <font>
      <u/>
      <sz val="9"/>
      <name val="Trebuchet MS Bold"/>
      <family val="2"/>
    </font>
    <font>
      <sz val="9"/>
      <name val="Trebuchet MS Bold"/>
      <family val="2"/>
    </font>
    <font>
      <sz val="9"/>
      <color theme="1"/>
      <name val="Trebuchet MS Bold"/>
      <family val="2"/>
    </font>
    <font>
      <b/>
      <u val="double"/>
      <sz val="10"/>
      <color theme="1"/>
      <name val="Segoe Print"/>
    </font>
    <font>
      <u val="double"/>
      <sz val="9"/>
      <name val="Trebuchet MS Bold"/>
      <family val="2"/>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rgb="FFFF0000"/>
      </right>
      <top style="thin">
        <color indexed="64"/>
      </top>
      <bottom/>
      <diagonal/>
    </border>
    <border>
      <left style="thin">
        <color rgb="FFFF0000"/>
      </left>
      <right style="thin">
        <color rgb="FFFF0000"/>
      </right>
      <top style="thin">
        <color indexed="64"/>
      </top>
      <bottom/>
      <diagonal/>
    </border>
    <border>
      <left style="medium">
        <color indexed="64"/>
      </left>
      <right style="thin">
        <color rgb="FFFF0000"/>
      </right>
      <top/>
      <bottom/>
      <diagonal/>
    </border>
    <border>
      <left style="thin">
        <color rgb="FFFF0000"/>
      </left>
      <right style="thin">
        <color rgb="FFFF0000"/>
      </right>
      <top/>
      <bottom/>
      <diagonal/>
    </border>
    <border>
      <left style="medium">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165" fontId="4"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2" fillId="0" borderId="0"/>
    <xf numFmtId="43" fontId="2" fillId="0" borderId="0" applyFont="0" applyFill="0" applyBorder="0" applyAlignment="0" applyProtection="0"/>
    <xf numFmtId="0" fontId="1" fillId="0" borderId="0"/>
  </cellStyleXfs>
  <cellXfs count="148">
    <xf numFmtId="0" fontId="0" fillId="0" borderId="0" xfId="0"/>
    <xf numFmtId="0" fontId="0" fillId="0" borderId="10" xfId="0" applyBorder="1"/>
    <xf numFmtId="0" fontId="11" fillId="0" borderId="15" xfId="0" applyFont="1" applyBorder="1"/>
    <xf numFmtId="0" fontId="11" fillId="0" borderId="16" xfId="0" applyFont="1" applyBorder="1"/>
    <xf numFmtId="0" fontId="11" fillId="0" borderId="0" xfId="0" applyFont="1"/>
    <xf numFmtId="0" fontId="11" fillId="0" borderId="5" xfId="0" applyFont="1" applyBorder="1"/>
    <xf numFmtId="0" fontId="11" fillId="0" borderId="21" xfId="0" applyFont="1" applyBorder="1" applyAlignment="1">
      <alignment horizontal="center"/>
    </xf>
    <xf numFmtId="0" fontId="12" fillId="0" borderId="7" xfId="0" applyFont="1" applyBorder="1"/>
    <xf numFmtId="0" fontId="12" fillId="0" borderId="8" xfId="0" applyFont="1" applyBorder="1"/>
    <xf numFmtId="0" fontId="11" fillId="0" borderId="10" xfId="0" applyFont="1" applyBorder="1"/>
    <xf numFmtId="0" fontId="0" fillId="0" borderId="0" xfId="0" applyAlignment="1">
      <alignment horizontal="center" vertical="center" wrapText="1"/>
    </xf>
    <xf numFmtId="0" fontId="15" fillId="0" borderId="12" xfId="0" applyFont="1" applyBorder="1" applyAlignment="1">
      <alignment horizontal="center" vertical="top"/>
    </xf>
    <xf numFmtId="165" fontId="15" fillId="0" borderId="27" xfId="1" applyFont="1" applyBorder="1" applyAlignment="1">
      <alignment horizontal="center" vertical="center"/>
    </xf>
    <xf numFmtId="165" fontId="15" fillId="2" borderId="28" xfId="1" applyFont="1" applyFill="1" applyBorder="1" applyAlignment="1">
      <alignment vertical="top"/>
    </xf>
    <xf numFmtId="1" fontId="15" fillId="0" borderId="4" xfId="0" applyNumberFormat="1" applyFont="1" applyBorder="1" applyAlignment="1">
      <alignment horizontal="center" vertical="top"/>
    </xf>
    <xf numFmtId="0" fontId="15" fillId="0" borderId="32" xfId="1" applyNumberFormat="1" applyFont="1" applyBorder="1" applyAlignment="1">
      <alignment horizontal="center" vertical="center"/>
    </xf>
    <xf numFmtId="165" fontId="15" fillId="0" borderId="32" xfId="1" applyFont="1" applyBorder="1" applyAlignment="1">
      <alignment horizontal="center" vertical="center"/>
    </xf>
    <xf numFmtId="10" fontId="15" fillId="0" borderId="32" xfId="1" applyNumberFormat="1" applyFont="1" applyBorder="1" applyAlignment="1">
      <alignment horizontal="center" vertical="center"/>
    </xf>
    <xf numFmtId="165" fontId="15" fillId="2" borderId="33" xfId="1" applyFont="1" applyFill="1" applyBorder="1" applyAlignment="1">
      <alignment vertical="top"/>
    </xf>
    <xf numFmtId="165" fontId="16" fillId="2" borderId="10" xfId="1" applyFont="1" applyFill="1" applyBorder="1" applyAlignment="1">
      <alignment vertical="top"/>
    </xf>
    <xf numFmtId="165" fontId="16" fillId="2" borderId="11" xfId="1" applyFont="1" applyFill="1" applyBorder="1" applyAlignment="1">
      <alignment vertical="top"/>
    </xf>
    <xf numFmtId="0" fontId="12" fillId="3" borderId="10" xfId="0" applyFont="1" applyFill="1" applyBorder="1" applyAlignment="1">
      <alignment horizontal="center"/>
    </xf>
    <xf numFmtId="0" fontId="12" fillId="0" borderId="10" xfId="0" applyFont="1" applyBorder="1" applyAlignment="1">
      <alignment horizontal="center"/>
    </xf>
    <xf numFmtId="0" fontId="12" fillId="2" borderId="10" xfId="0" applyFont="1" applyFill="1" applyBorder="1" applyAlignment="1">
      <alignment horizontal="center"/>
    </xf>
    <xf numFmtId="0" fontId="12" fillId="2" borderId="10" xfId="0" applyFont="1" applyFill="1" applyBorder="1"/>
    <xf numFmtId="0" fontId="12" fillId="0" borderId="40" xfId="0" applyFont="1" applyBorder="1" applyAlignment="1">
      <alignment horizontal="right"/>
    </xf>
    <xf numFmtId="0" fontId="12" fillId="0" borderId="41" xfId="0" applyFont="1" applyBorder="1" applyAlignment="1">
      <alignment horizontal="right"/>
    </xf>
    <xf numFmtId="0" fontId="12" fillId="0" borderId="42" xfId="0" applyFont="1" applyBorder="1" applyAlignment="1">
      <alignment horizontal="right"/>
    </xf>
    <xf numFmtId="43" fontId="0" fillId="0" borderId="0" xfId="0" applyNumberFormat="1"/>
    <xf numFmtId="9" fontId="0" fillId="0" borderId="0" xfId="0" applyNumberFormat="1"/>
    <xf numFmtId="165" fontId="0" fillId="0" borderId="0" xfId="1" applyFont="1"/>
    <xf numFmtId="0" fontId="11" fillId="0" borderId="9" xfId="0" applyFont="1" applyBorder="1" applyAlignment="1">
      <alignment horizontal="left"/>
    </xf>
    <xf numFmtId="0" fontId="11" fillId="0" borderId="10" xfId="0" applyFont="1" applyBorder="1" applyAlignment="1">
      <alignment horizontal="left"/>
    </xf>
    <xf numFmtId="0" fontId="11" fillId="0" borderId="9" xfId="0" applyFont="1" applyBorder="1"/>
    <xf numFmtId="165" fontId="15" fillId="0" borderId="17" xfId="1" applyFont="1" applyBorder="1" applyAlignment="1">
      <alignment horizontal="center" vertical="center"/>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1" fillId="0" borderId="0" xfId="0" applyFont="1" applyAlignment="1">
      <alignment horizontal="left"/>
    </xf>
    <xf numFmtId="0" fontId="11" fillId="0" borderId="5" xfId="0" applyFont="1" applyBorder="1" applyAlignment="1">
      <alignment horizontal="left"/>
    </xf>
    <xf numFmtId="0" fontId="0" fillId="0" borderId="18"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19" fillId="0" borderId="0" xfId="0" applyFont="1" applyAlignment="1">
      <alignment horizontal="center"/>
    </xf>
    <xf numFmtId="0" fontId="19" fillId="0" borderId="5"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1" fillId="0" borderId="9" xfId="0" applyFont="1" applyBorder="1" applyAlignment="1">
      <alignment horizontal="left"/>
    </xf>
    <xf numFmtId="0" fontId="11" fillId="0" borderId="10" xfId="0" applyFont="1" applyBorder="1" applyAlignment="1">
      <alignment horizontal="left"/>
    </xf>
    <xf numFmtId="1" fontId="11" fillId="0" borderId="10" xfId="0" applyNumberFormat="1" applyFont="1" applyBorder="1" applyAlignment="1">
      <alignment horizontal="left"/>
    </xf>
    <xf numFmtId="0" fontId="0" fillId="0" borderId="21"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2" fillId="0" borderId="10" xfId="0" applyFont="1" applyBorder="1" applyAlignment="1">
      <alignment horizontal="left" vertical="top"/>
    </xf>
    <xf numFmtId="0" fontId="12" fillId="2" borderId="25" xfId="0" applyFont="1" applyFill="1" applyBorder="1" applyAlignment="1">
      <alignment horizontal="left"/>
    </xf>
    <xf numFmtId="0" fontId="12" fillId="2" borderId="10" xfId="0" applyFont="1" applyFill="1" applyBorder="1" applyAlignment="1">
      <alignment horizontal="left"/>
    </xf>
    <xf numFmtId="0" fontId="12" fillId="2" borderId="21" xfId="0" applyFont="1" applyFill="1" applyBorder="1" applyAlignment="1">
      <alignment horizontal="right"/>
    </xf>
    <xf numFmtId="0" fontId="12" fillId="2" borderId="24" xfId="0" applyFont="1" applyFill="1" applyBorder="1" applyAlignment="1">
      <alignment horizontal="right"/>
    </xf>
    <xf numFmtId="0" fontId="17" fillId="0" borderId="9" xfId="0" applyFont="1" applyBorder="1" applyAlignment="1">
      <alignment horizontal="left"/>
    </xf>
    <xf numFmtId="0" fontId="17" fillId="0" borderId="10" xfId="0" applyFont="1" applyBorder="1" applyAlignment="1">
      <alignment horizontal="left"/>
    </xf>
    <xf numFmtId="0" fontId="12" fillId="2" borderId="21" xfId="0" applyFont="1" applyFill="1" applyBorder="1" applyAlignment="1">
      <alignment horizontal="left"/>
    </xf>
    <xf numFmtId="0" fontId="12" fillId="2" borderId="23" xfId="0" applyFont="1" applyFill="1" applyBorder="1" applyAlignment="1">
      <alignment horizontal="left"/>
    </xf>
    <xf numFmtId="165" fontId="12" fillId="2" borderId="21" xfId="0" applyNumberFormat="1" applyFont="1" applyFill="1" applyBorder="1" applyAlignment="1">
      <alignment horizontal="center"/>
    </xf>
    <xf numFmtId="165" fontId="12" fillId="2" borderId="24" xfId="0" applyNumberFormat="1" applyFont="1" applyFill="1" applyBorder="1" applyAlignment="1">
      <alignment horizontal="center"/>
    </xf>
    <xf numFmtId="0" fontId="15" fillId="0" borderId="14" xfId="0" applyFont="1" applyBorder="1" applyAlignment="1">
      <alignment vertical="top"/>
    </xf>
    <xf numFmtId="0" fontId="15" fillId="0" borderId="15" xfId="0" applyFont="1" applyBorder="1" applyAlignment="1">
      <alignment vertical="top"/>
    </xf>
    <xf numFmtId="0" fontId="15" fillId="0" borderId="13" xfId="0" applyFont="1" applyBorder="1" applyAlignment="1">
      <alignment vertical="top"/>
    </xf>
    <xf numFmtId="0" fontId="15" fillId="0" borderId="18" xfId="0" applyFont="1" applyBorder="1" applyAlignment="1">
      <alignment vertical="top"/>
    </xf>
    <xf numFmtId="0" fontId="15" fillId="0" borderId="0" xfId="0" applyFont="1" applyAlignment="1">
      <alignment vertical="top"/>
    </xf>
    <xf numFmtId="0" fontId="15" fillId="0" borderId="17" xfId="0" applyFont="1" applyBorder="1" applyAlignment="1">
      <alignment vertical="top"/>
    </xf>
    <xf numFmtId="0" fontId="16" fillId="2" borderId="22" xfId="0" applyFont="1" applyFill="1" applyBorder="1" applyAlignment="1">
      <alignment horizontal="center" vertical="top"/>
    </xf>
    <xf numFmtId="0" fontId="16" fillId="2" borderId="23" xfId="0" applyFont="1" applyFill="1" applyBorder="1" applyAlignment="1">
      <alignment horizontal="center"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2" fillId="3" borderId="10" xfId="0" applyFont="1" applyFill="1" applyBorder="1" applyAlignment="1">
      <alignment horizontal="left"/>
    </xf>
    <xf numFmtId="165" fontId="12" fillId="3" borderId="21" xfId="0" applyNumberFormat="1" applyFont="1" applyFill="1" applyBorder="1" applyAlignment="1">
      <alignment horizontal="center"/>
    </xf>
    <xf numFmtId="165" fontId="12" fillId="3" borderId="24" xfId="0" applyNumberFormat="1" applyFont="1" applyFill="1" applyBorder="1" applyAlignment="1">
      <alignment horizontal="center"/>
    </xf>
    <xf numFmtId="165" fontId="11" fillId="0" borderId="21" xfId="0" applyNumberFormat="1" applyFont="1" applyBorder="1" applyAlignment="1">
      <alignment horizontal="center"/>
    </xf>
    <xf numFmtId="165" fontId="11" fillId="0" borderId="24" xfId="0" applyNumberFormat="1"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4" fillId="2" borderId="26" xfId="0" applyFont="1" applyFill="1" applyBorder="1" applyAlignment="1">
      <alignment horizontal="center" vertical="center" wrapText="1"/>
    </xf>
    <xf numFmtId="0" fontId="0" fillId="0" borderId="29" xfId="0" applyBorder="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0" fillId="0" borderId="30" xfId="0" applyBorder="1"/>
    <xf numFmtId="0" fontId="14" fillId="2" borderId="28" xfId="0" applyFont="1" applyFill="1" applyBorder="1" applyAlignment="1">
      <alignment horizontal="center" vertical="center" wrapText="1"/>
    </xf>
    <xf numFmtId="0" fontId="0" fillId="0" borderId="31" xfId="0" applyBorder="1"/>
    <xf numFmtId="0" fontId="13" fillId="0" borderId="10" xfId="0" applyFont="1" applyBorder="1" applyAlignment="1">
      <alignment horizontal="left"/>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0" fontId="11" fillId="0" borderId="10" xfId="0" applyFont="1" applyBorder="1" applyAlignment="1">
      <alignment horizontal="left" vertical="center"/>
    </xf>
    <xf numFmtId="0" fontId="11" fillId="0" borderId="10" xfId="0" applyFont="1" applyBorder="1" applyAlignment="1">
      <alignment horizontal="center"/>
    </xf>
    <xf numFmtId="0" fontId="12" fillId="0" borderId="6" xfId="0" applyFont="1" applyBorder="1" applyAlignment="1">
      <alignment horizontal="left"/>
    </xf>
    <xf numFmtId="0" fontId="12" fillId="0" borderId="19" xfId="0" applyFont="1" applyBorder="1" applyAlignment="1">
      <alignment horizontal="left"/>
    </xf>
    <xf numFmtId="0" fontId="12" fillId="0" borderId="20" xfId="0" applyFont="1" applyBorder="1" applyAlignment="1">
      <alignment horizontal="left"/>
    </xf>
    <xf numFmtId="0" fontId="12" fillId="0" borderId="7" xfId="0" applyFont="1" applyBorder="1" applyAlignment="1">
      <alignment horizontal="left"/>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1" xfId="0" applyFont="1" applyBorder="1" applyAlignment="1">
      <alignment horizontal="center"/>
    </xf>
    <xf numFmtId="0" fontId="11" fillId="0" borderId="4" xfId="0" applyFont="1" applyBorder="1" applyAlignment="1">
      <alignment horizontal="left"/>
    </xf>
    <xf numFmtId="0" fontId="11" fillId="0" borderId="17" xfId="0" applyFont="1" applyBorder="1" applyAlignment="1">
      <alignment horizontal="left"/>
    </xf>
    <xf numFmtId="0" fontId="11" fillId="0" borderId="18" xfId="0" applyFont="1" applyBorder="1" applyAlignment="1">
      <alignment horizontal="left"/>
    </xf>
    <xf numFmtId="164" fontId="11" fillId="0" borderId="18" xfId="0" applyNumberFormat="1" applyFont="1" applyBorder="1" applyAlignment="1">
      <alignment horizontal="left"/>
    </xf>
    <xf numFmtId="164" fontId="11" fillId="0" borderId="0" xfId="0" applyNumberFormat="1" applyFont="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1" fillId="0" borderId="12"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wrapText="1"/>
    </xf>
    <xf numFmtId="0" fontId="11" fillId="0" borderId="15" xfId="0" applyFont="1" applyBorder="1" applyAlignment="1">
      <alignment horizontal="left"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1" fillId="0" borderId="1"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1" fillId="0" borderId="32" xfId="7" applyBorder="1" applyAlignment="1">
      <alignment horizontal="center" vertical="center"/>
    </xf>
  </cellXfs>
  <cellStyles count="8">
    <cellStyle name="Comma" xfId="1" builtinId="3"/>
    <cellStyle name="Comma 2" xfId="2" xr:uid="{00000000-0005-0000-0000-000001000000}"/>
    <cellStyle name="Comma 3" xfId="6" xr:uid="{00000000-0005-0000-0000-000002000000}"/>
    <cellStyle name="Normal" xfId="0" builtinId="0"/>
    <cellStyle name="Normal 2" xfId="3" xr:uid="{00000000-0005-0000-0000-000005000000}"/>
    <cellStyle name="Normal 2 2" xfId="7" xr:uid="{0071D91B-1AA0-4C60-AA95-39F5CCCC6256}"/>
    <cellStyle name="Normal 3" xfId="4" xr:uid="{00000000-0005-0000-0000-000006000000}"/>
    <cellStyle name="Normal 4"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47</xdr:row>
      <xdr:rowOff>88900</xdr:rowOff>
    </xdr:from>
    <xdr:to>
      <xdr:col>11</xdr:col>
      <xdr:colOff>139700</xdr:colOff>
      <xdr:row>51</xdr:row>
      <xdr:rowOff>5404</xdr:rowOff>
    </xdr:to>
    <xdr:pic>
      <xdr:nvPicPr>
        <xdr:cNvPr id="2" name="Picture 1">
          <a:extLst>
            <a:ext uri="{FF2B5EF4-FFF2-40B4-BE49-F238E27FC236}">
              <a16:creationId xmlns:a16="http://schemas.microsoft.com/office/drawing/2014/main" id="{B8881C18-A512-48FD-9E3E-9D4FC77CD6AB}"/>
            </a:ext>
          </a:extLst>
        </xdr:cNvPr>
        <xdr:cNvPicPr>
          <a:picLocks noChangeAspect="1"/>
        </xdr:cNvPicPr>
      </xdr:nvPicPr>
      <xdr:blipFill>
        <a:blip xmlns:r="http://schemas.openxmlformats.org/officeDocument/2006/relationships" r:embed="rId1"/>
        <a:stretch>
          <a:fillRect/>
        </a:stretch>
      </xdr:blipFill>
      <xdr:spPr>
        <a:xfrm>
          <a:off x="6051550" y="9074150"/>
          <a:ext cx="1809750" cy="551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47</xdr:row>
      <xdr:rowOff>88900</xdr:rowOff>
    </xdr:from>
    <xdr:ext cx="1809750" cy="551504"/>
    <xdr:pic>
      <xdr:nvPicPr>
        <xdr:cNvPr id="2" name="Picture 1">
          <a:extLst>
            <a:ext uri="{FF2B5EF4-FFF2-40B4-BE49-F238E27FC236}">
              <a16:creationId xmlns:a16="http://schemas.microsoft.com/office/drawing/2014/main" id="{6E1C45ED-47B6-4F8C-8294-77B0A4973370}"/>
            </a:ext>
          </a:extLst>
        </xdr:cNvPr>
        <xdr:cNvPicPr>
          <a:picLocks noChangeAspect="1"/>
        </xdr:cNvPicPr>
      </xdr:nvPicPr>
      <xdr:blipFill>
        <a:blip xmlns:r="http://schemas.openxmlformats.org/officeDocument/2006/relationships" r:embed="rId1"/>
        <a:stretch>
          <a:fillRect/>
        </a:stretch>
      </xdr:blipFill>
      <xdr:spPr>
        <a:xfrm>
          <a:off x="6686550" y="7550150"/>
          <a:ext cx="1809750" cy="5515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57150</xdr:colOff>
      <xdr:row>47</xdr:row>
      <xdr:rowOff>88900</xdr:rowOff>
    </xdr:from>
    <xdr:ext cx="1809750" cy="551504"/>
    <xdr:pic>
      <xdr:nvPicPr>
        <xdr:cNvPr id="2" name="Picture 1">
          <a:extLst>
            <a:ext uri="{FF2B5EF4-FFF2-40B4-BE49-F238E27FC236}">
              <a16:creationId xmlns:a16="http://schemas.microsoft.com/office/drawing/2014/main" id="{14FC704D-E352-4CFD-A494-5F9324189960}"/>
            </a:ext>
          </a:extLst>
        </xdr:cNvPr>
        <xdr:cNvPicPr>
          <a:picLocks noChangeAspect="1"/>
        </xdr:cNvPicPr>
      </xdr:nvPicPr>
      <xdr:blipFill>
        <a:blip xmlns:r="http://schemas.openxmlformats.org/officeDocument/2006/relationships" r:embed="rId1"/>
        <a:stretch>
          <a:fillRect/>
        </a:stretch>
      </xdr:blipFill>
      <xdr:spPr>
        <a:xfrm>
          <a:off x="6051550" y="8489950"/>
          <a:ext cx="1809750" cy="55150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57150</xdr:colOff>
      <xdr:row>44</xdr:row>
      <xdr:rowOff>88900</xdr:rowOff>
    </xdr:from>
    <xdr:ext cx="1809750" cy="551504"/>
    <xdr:pic>
      <xdr:nvPicPr>
        <xdr:cNvPr id="2" name="Picture 1">
          <a:extLst>
            <a:ext uri="{FF2B5EF4-FFF2-40B4-BE49-F238E27FC236}">
              <a16:creationId xmlns:a16="http://schemas.microsoft.com/office/drawing/2014/main" id="{F3675E5B-370B-415A-8A21-858A0E130F32}"/>
            </a:ext>
          </a:extLst>
        </xdr:cNvPr>
        <xdr:cNvPicPr>
          <a:picLocks noChangeAspect="1"/>
        </xdr:cNvPicPr>
      </xdr:nvPicPr>
      <xdr:blipFill>
        <a:blip xmlns:r="http://schemas.openxmlformats.org/officeDocument/2006/relationships" r:embed="rId1"/>
        <a:stretch>
          <a:fillRect/>
        </a:stretch>
      </xdr:blipFill>
      <xdr:spPr>
        <a:xfrm>
          <a:off x="6051550" y="8489950"/>
          <a:ext cx="1809750" cy="55150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4"/>
  <sheetViews>
    <sheetView topLeftCell="A31" workbookViewId="0">
      <selection activeCell="B16" sqref="B16:F16"/>
    </sheetView>
  </sheetViews>
  <sheetFormatPr defaultColWidth="10.54296875" defaultRowHeight="12.5" x14ac:dyDescent="0.25"/>
  <cols>
    <col min="1" max="1" width="6.54296875" bestFit="1" customWidth="1"/>
    <col min="2" max="2" width="25.81640625" customWidth="1"/>
    <col min="3" max="3" width="7.453125" bestFit="1" customWidth="1"/>
    <col min="4" max="4" width="4.453125" bestFit="1" customWidth="1"/>
    <col min="5" max="5" width="9.81640625" bestFit="1" customWidth="1"/>
    <col min="6" max="6" width="11.1796875" bestFit="1" customWidth="1"/>
    <col min="7" max="7" width="2.81640625" customWidth="1"/>
    <col min="8" max="8" width="8.54296875" bestFit="1" customWidth="1"/>
    <col min="9" max="9" width="9.1796875" bestFit="1" customWidth="1"/>
    <col min="10" max="10" width="11.54296875" bestFit="1" customWidth="1"/>
    <col min="11" max="11" width="13.1796875" customWidth="1"/>
    <col min="12" max="12" width="8" bestFit="1" customWidth="1"/>
    <col min="13" max="13" width="13.26953125" bestFit="1" customWidth="1"/>
    <col min="15" max="15" width="12.81640625" bestFit="1" customWidth="1"/>
  </cols>
  <sheetData>
    <row r="1" spans="1:13" ht="20.5" x14ac:dyDescent="0.25">
      <c r="A1" s="135" t="s">
        <v>52</v>
      </c>
      <c r="B1" s="136"/>
      <c r="C1" s="136"/>
      <c r="D1" s="136"/>
      <c r="E1" s="136"/>
      <c r="F1" s="136"/>
      <c r="G1" s="136"/>
      <c r="H1" s="136"/>
      <c r="I1" s="136"/>
      <c r="J1" s="136"/>
      <c r="K1" s="136"/>
      <c r="L1" s="136"/>
      <c r="M1" s="137"/>
    </row>
    <row r="2" spans="1:13" ht="41.5" customHeight="1" x14ac:dyDescent="0.25">
      <c r="A2" s="138" t="s">
        <v>0</v>
      </c>
      <c r="B2" s="139"/>
      <c r="C2" s="139"/>
      <c r="D2" s="139"/>
      <c r="E2" s="139"/>
      <c r="F2" s="139"/>
      <c r="G2" s="139"/>
      <c r="H2" s="139"/>
      <c r="I2" s="139"/>
      <c r="J2" s="139"/>
      <c r="K2" s="139"/>
      <c r="L2" s="139"/>
      <c r="M2" s="140"/>
    </row>
    <row r="3" spans="1:13" ht="16.5" customHeight="1" x14ac:dyDescent="0.25">
      <c r="A3" s="141" t="s">
        <v>1</v>
      </c>
      <c r="B3" s="142"/>
      <c r="C3" s="142"/>
      <c r="D3" s="142"/>
      <c r="E3" s="142"/>
      <c r="F3" s="142"/>
      <c r="G3" s="142"/>
      <c r="H3" s="142"/>
      <c r="I3" s="142"/>
      <c r="J3" s="142"/>
      <c r="K3" s="142"/>
      <c r="L3" s="142"/>
      <c r="M3" s="143"/>
    </row>
    <row r="4" spans="1:13" x14ac:dyDescent="0.25">
      <c r="A4" s="144" t="s">
        <v>2</v>
      </c>
      <c r="B4" s="145"/>
      <c r="C4" s="145"/>
      <c r="D4" s="145"/>
      <c r="E4" s="145"/>
      <c r="F4" s="145"/>
      <c r="G4" s="145"/>
      <c r="H4" s="145"/>
      <c r="I4" s="145"/>
      <c r="J4" s="145"/>
      <c r="K4" s="145"/>
      <c r="L4" s="145"/>
      <c r="M4" s="146"/>
    </row>
    <row r="5" spans="1:13" x14ac:dyDescent="0.25">
      <c r="A5" s="144" t="s">
        <v>3</v>
      </c>
      <c r="B5" s="145"/>
      <c r="C5" s="145"/>
      <c r="D5" s="145"/>
      <c r="E5" s="145"/>
      <c r="F5" s="145"/>
      <c r="G5" s="145"/>
      <c r="H5" s="145"/>
      <c r="I5" s="145"/>
      <c r="J5" s="145"/>
      <c r="K5" s="145"/>
      <c r="L5" s="145"/>
      <c r="M5" s="146"/>
    </row>
    <row r="6" spans="1:13" ht="13.5" x14ac:dyDescent="0.25">
      <c r="A6" s="132" t="s">
        <v>4</v>
      </c>
      <c r="B6" s="133"/>
      <c r="C6" s="133"/>
      <c r="D6" s="133"/>
      <c r="E6" s="133"/>
      <c r="F6" s="133"/>
      <c r="G6" s="133"/>
      <c r="H6" s="133"/>
      <c r="I6" s="133"/>
      <c r="J6" s="133"/>
      <c r="K6" s="133"/>
      <c r="L6" s="133"/>
      <c r="M6" s="134"/>
    </row>
    <row r="7" spans="1:13" x14ac:dyDescent="0.25">
      <c r="A7" s="119"/>
      <c r="B7" s="120"/>
      <c r="C7" s="120"/>
      <c r="D7" s="120"/>
      <c r="E7" s="120"/>
      <c r="F7" s="120"/>
      <c r="G7" s="120"/>
      <c r="H7" s="120"/>
      <c r="I7" s="120"/>
      <c r="J7" s="120"/>
      <c r="K7" s="120"/>
      <c r="L7" s="120"/>
      <c r="M7" s="121"/>
    </row>
    <row r="8" spans="1:13" ht="13.5" customHeight="1" x14ac:dyDescent="0.25">
      <c r="A8" s="122" t="s">
        <v>53</v>
      </c>
      <c r="B8" s="123"/>
      <c r="C8" s="123"/>
      <c r="D8" s="123"/>
      <c r="E8" s="123"/>
      <c r="F8" s="123"/>
      <c r="G8" s="123"/>
      <c r="H8" s="123"/>
      <c r="I8" s="1"/>
      <c r="J8" s="124" t="s">
        <v>5</v>
      </c>
      <c r="K8" s="124"/>
      <c r="L8" s="124"/>
      <c r="M8" s="125"/>
    </row>
    <row r="9" spans="1:13" ht="13.5" customHeight="1" x14ac:dyDescent="0.25">
      <c r="A9" s="122"/>
      <c r="B9" s="123"/>
      <c r="C9" s="123"/>
      <c r="D9" s="123"/>
      <c r="E9" s="123"/>
      <c r="F9" s="123"/>
      <c r="G9" s="123"/>
      <c r="H9" s="123"/>
      <c r="I9" s="1"/>
      <c r="J9" s="124" t="s">
        <v>6</v>
      </c>
      <c r="K9" s="124"/>
      <c r="L9" s="124"/>
      <c r="M9" s="125"/>
    </row>
    <row r="10" spans="1:13" ht="14.25" customHeight="1" x14ac:dyDescent="0.35">
      <c r="A10" s="126" t="s">
        <v>7</v>
      </c>
      <c r="B10" s="127"/>
      <c r="C10" s="128"/>
      <c r="D10" s="129"/>
      <c r="E10" s="129"/>
      <c r="F10" s="129"/>
      <c r="G10" s="130" t="s">
        <v>8</v>
      </c>
      <c r="H10" s="131"/>
      <c r="I10" s="131"/>
      <c r="J10" s="131"/>
      <c r="K10" s="2"/>
      <c r="L10" s="2"/>
      <c r="M10" s="3"/>
    </row>
    <row r="11" spans="1:13" ht="13.5" x14ac:dyDescent="0.35">
      <c r="A11" s="114" t="s">
        <v>9</v>
      </c>
      <c r="B11" s="115"/>
      <c r="C11" s="116" t="s">
        <v>55</v>
      </c>
      <c r="D11" s="37"/>
      <c r="E11" s="37"/>
      <c r="F11" s="37"/>
      <c r="G11" s="116" t="s">
        <v>10</v>
      </c>
      <c r="H11" s="37"/>
      <c r="I11" s="37"/>
      <c r="J11" s="37"/>
      <c r="K11" s="4"/>
      <c r="L11" s="4"/>
      <c r="M11" s="5"/>
    </row>
    <row r="12" spans="1:13" ht="13.5" x14ac:dyDescent="0.35">
      <c r="A12" s="114" t="s">
        <v>11</v>
      </c>
      <c r="B12" s="115"/>
      <c r="C12" s="117">
        <v>45428</v>
      </c>
      <c r="D12" s="118"/>
      <c r="E12" s="118"/>
      <c r="F12" s="118"/>
      <c r="G12" s="116" t="s">
        <v>12</v>
      </c>
      <c r="H12" s="37"/>
      <c r="I12" s="37"/>
      <c r="J12" s="37"/>
      <c r="K12" s="4"/>
      <c r="L12" s="4"/>
      <c r="M12" s="5"/>
    </row>
    <row r="13" spans="1:13" ht="13.5" x14ac:dyDescent="0.35">
      <c r="A13" s="106" t="s">
        <v>13</v>
      </c>
      <c r="B13" s="107"/>
      <c r="C13" s="108" t="s">
        <v>14</v>
      </c>
      <c r="D13" s="109"/>
      <c r="E13" s="32" t="s">
        <v>15</v>
      </c>
      <c r="F13" s="6">
        <v>27</v>
      </c>
      <c r="G13" s="108"/>
      <c r="H13" s="109"/>
      <c r="I13" s="109"/>
      <c r="J13" s="109"/>
      <c r="K13" s="7"/>
      <c r="L13" s="7"/>
      <c r="M13" s="8"/>
    </row>
    <row r="14" spans="1:13" ht="13.5" x14ac:dyDescent="0.35">
      <c r="A14" s="110"/>
      <c r="B14" s="111"/>
      <c r="C14" s="111"/>
      <c r="D14" s="111"/>
      <c r="E14" s="111"/>
      <c r="F14" s="111"/>
      <c r="G14" s="111"/>
      <c r="H14" s="111"/>
      <c r="I14" s="111"/>
      <c r="J14" s="111"/>
      <c r="K14" s="111"/>
      <c r="L14" s="111"/>
      <c r="M14" s="112"/>
    </row>
    <row r="15" spans="1:13" ht="13.5" x14ac:dyDescent="0.35">
      <c r="A15" s="110" t="s">
        <v>16</v>
      </c>
      <c r="B15" s="111"/>
      <c r="C15" s="111"/>
      <c r="D15" s="111"/>
      <c r="E15" s="111"/>
      <c r="F15" s="111"/>
      <c r="G15" s="113" t="s">
        <v>17</v>
      </c>
      <c r="H15" s="111"/>
      <c r="I15" s="111"/>
      <c r="J15" s="111"/>
      <c r="K15" s="111"/>
      <c r="L15" s="111"/>
      <c r="M15" s="112"/>
    </row>
    <row r="16" spans="1:13" ht="13.5" customHeight="1" x14ac:dyDescent="0.35">
      <c r="A16" s="33" t="s">
        <v>18</v>
      </c>
      <c r="B16" s="102" t="s">
        <v>56</v>
      </c>
      <c r="C16" s="102"/>
      <c r="D16" s="102"/>
      <c r="E16" s="102"/>
      <c r="F16" s="102"/>
      <c r="G16" s="9" t="s">
        <v>18</v>
      </c>
      <c r="H16" s="32"/>
      <c r="I16" s="102" t="s">
        <v>56</v>
      </c>
      <c r="J16" s="102"/>
      <c r="K16" s="102"/>
      <c r="L16" s="102"/>
      <c r="M16" s="102"/>
    </row>
    <row r="17" spans="1:13" ht="13.5" x14ac:dyDescent="0.35">
      <c r="A17" s="33" t="s">
        <v>19</v>
      </c>
      <c r="B17" s="103" t="s">
        <v>57</v>
      </c>
      <c r="C17" s="103"/>
      <c r="D17" s="103"/>
      <c r="E17" s="103"/>
      <c r="F17" s="103"/>
      <c r="G17" s="9" t="s">
        <v>19</v>
      </c>
      <c r="H17" s="32"/>
      <c r="I17" s="103" t="s">
        <v>57</v>
      </c>
      <c r="J17" s="103"/>
      <c r="K17" s="103"/>
      <c r="L17" s="103"/>
      <c r="M17" s="103"/>
    </row>
    <row r="18" spans="1:13" ht="13.5" x14ac:dyDescent="0.35">
      <c r="A18" s="33"/>
      <c r="B18" s="104" t="s">
        <v>58</v>
      </c>
      <c r="C18" s="104"/>
      <c r="D18" s="104"/>
      <c r="E18" s="104"/>
      <c r="F18" s="104"/>
      <c r="G18" s="105"/>
      <c r="H18" s="105"/>
      <c r="I18" s="104" t="s">
        <v>58</v>
      </c>
      <c r="J18" s="104"/>
      <c r="K18" s="104"/>
      <c r="L18" s="104"/>
      <c r="M18" s="104"/>
    </row>
    <row r="19" spans="1:13" ht="13.5" x14ac:dyDescent="0.35">
      <c r="A19" s="33" t="s">
        <v>20</v>
      </c>
      <c r="B19" s="101" t="s">
        <v>59</v>
      </c>
      <c r="C19" s="101"/>
      <c r="D19" s="101"/>
      <c r="E19" s="101"/>
      <c r="F19" s="101"/>
      <c r="G19" s="9" t="s">
        <v>20</v>
      </c>
      <c r="H19" s="32"/>
      <c r="I19" s="101" t="s">
        <v>59</v>
      </c>
      <c r="J19" s="101"/>
      <c r="K19" s="101"/>
      <c r="L19" s="101"/>
      <c r="M19" s="101"/>
    </row>
    <row r="20" spans="1:13" ht="13.5" x14ac:dyDescent="0.35">
      <c r="A20" s="33" t="s">
        <v>21</v>
      </c>
      <c r="B20" s="47" t="s">
        <v>14</v>
      </c>
      <c r="C20" s="47"/>
      <c r="D20" s="47"/>
      <c r="E20" s="9" t="s">
        <v>15</v>
      </c>
      <c r="F20" s="9">
        <v>27</v>
      </c>
      <c r="G20" s="47" t="s">
        <v>21</v>
      </c>
      <c r="H20" s="47"/>
      <c r="I20" s="47" t="s">
        <v>14</v>
      </c>
      <c r="J20" s="47"/>
      <c r="K20" s="47"/>
      <c r="L20" s="9" t="s">
        <v>15</v>
      </c>
      <c r="M20" s="9">
        <v>27</v>
      </c>
    </row>
    <row r="21" spans="1:13" ht="13.5" x14ac:dyDescent="0.35">
      <c r="A21" s="85"/>
      <c r="B21" s="86"/>
      <c r="C21" s="86"/>
      <c r="D21" s="86"/>
      <c r="E21" s="86"/>
      <c r="F21" s="86"/>
      <c r="G21" s="86"/>
      <c r="H21" s="86"/>
      <c r="I21" s="86"/>
      <c r="J21" s="86"/>
      <c r="K21" s="86"/>
      <c r="L21" s="86"/>
      <c r="M21" s="87"/>
    </row>
    <row r="22" spans="1:13" s="10" customFormat="1" ht="12.75" customHeight="1" x14ac:dyDescent="0.25">
      <c r="A22" s="88" t="s">
        <v>22</v>
      </c>
      <c r="B22" s="90" t="s">
        <v>48</v>
      </c>
      <c r="C22" s="91"/>
      <c r="D22" s="91"/>
      <c r="E22" s="91"/>
      <c r="F22" s="91"/>
      <c r="G22" s="92"/>
      <c r="H22" s="96" t="s">
        <v>23</v>
      </c>
      <c r="I22" s="96" t="s">
        <v>24</v>
      </c>
      <c r="J22" s="96" t="s">
        <v>25</v>
      </c>
      <c r="K22" s="96" t="s">
        <v>26</v>
      </c>
      <c r="L22" s="96" t="s">
        <v>27</v>
      </c>
      <c r="M22" s="99" t="s">
        <v>28</v>
      </c>
    </row>
    <row r="23" spans="1:13" s="10" customFormat="1" ht="14.25" customHeight="1" x14ac:dyDescent="0.25">
      <c r="A23" s="89"/>
      <c r="B23" s="93"/>
      <c r="C23" s="94"/>
      <c r="D23" s="94"/>
      <c r="E23" s="94"/>
      <c r="F23" s="94"/>
      <c r="G23" s="95"/>
      <c r="H23" s="97"/>
      <c r="I23" s="97"/>
      <c r="J23" s="98"/>
      <c r="K23" s="98"/>
      <c r="L23" s="97"/>
      <c r="M23" s="100"/>
    </row>
    <row r="24" spans="1:13" x14ac:dyDescent="0.25">
      <c r="A24" s="11"/>
      <c r="B24" s="63"/>
      <c r="C24" s="64"/>
      <c r="D24" s="64"/>
      <c r="E24" s="64"/>
      <c r="F24" s="64"/>
      <c r="G24" s="65"/>
      <c r="H24" s="12"/>
      <c r="I24" s="12"/>
      <c r="J24" s="12"/>
      <c r="K24" s="12"/>
      <c r="L24" s="12"/>
      <c r="M24" s="13"/>
    </row>
    <row r="25" spans="1:13" x14ac:dyDescent="0.25">
      <c r="A25" s="14">
        <v>1</v>
      </c>
      <c r="B25" s="66" t="s">
        <v>60</v>
      </c>
      <c r="C25" s="67"/>
      <c r="D25" s="67"/>
      <c r="E25" s="67"/>
      <c r="F25" s="67"/>
      <c r="G25" s="68"/>
      <c r="H25" s="15">
        <v>94036000</v>
      </c>
      <c r="I25" s="16">
        <v>66</v>
      </c>
      <c r="J25" s="16">
        <v>450</v>
      </c>
      <c r="K25" s="16">
        <f>J25*I25</f>
        <v>29700</v>
      </c>
      <c r="L25" s="17">
        <v>0</v>
      </c>
      <c r="M25" s="18">
        <f>K25-K25*L25</f>
        <v>29700</v>
      </c>
    </row>
    <row r="26" spans="1:13" x14ac:dyDescent="0.25">
      <c r="A26" s="14"/>
      <c r="B26" s="66"/>
      <c r="C26" s="67"/>
      <c r="D26" s="67"/>
      <c r="E26" s="67"/>
      <c r="F26" s="67"/>
      <c r="G26" s="68"/>
      <c r="H26" s="15"/>
      <c r="I26" s="16"/>
      <c r="J26" s="34"/>
      <c r="K26" s="16"/>
      <c r="L26" s="17"/>
      <c r="M26" s="18"/>
    </row>
    <row r="27" spans="1:13" x14ac:dyDescent="0.25">
      <c r="A27" s="14">
        <v>2</v>
      </c>
      <c r="B27" s="66" t="s">
        <v>61</v>
      </c>
      <c r="C27" s="67"/>
      <c r="D27" s="67"/>
      <c r="E27" s="67"/>
      <c r="F27" s="67"/>
      <c r="G27" s="68"/>
      <c r="H27" s="15">
        <v>94036000</v>
      </c>
      <c r="I27" s="16">
        <v>135</v>
      </c>
      <c r="J27" s="34">
        <v>2150</v>
      </c>
      <c r="K27" s="16">
        <f>J27*I27</f>
        <v>290250</v>
      </c>
      <c r="L27" s="17">
        <v>0</v>
      </c>
      <c r="M27" s="18">
        <f>K27-K27*L27</f>
        <v>290250</v>
      </c>
    </row>
    <row r="28" spans="1:13" x14ac:dyDescent="0.25">
      <c r="A28" s="14"/>
      <c r="B28" s="66"/>
      <c r="C28" s="67"/>
      <c r="D28" s="67"/>
      <c r="E28" s="67"/>
      <c r="F28" s="67"/>
      <c r="G28" s="68"/>
      <c r="H28" s="15"/>
      <c r="I28" s="16"/>
      <c r="J28" s="34"/>
      <c r="K28" s="16"/>
      <c r="L28" s="17"/>
      <c r="M28" s="18"/>
    </row>
    <row r="29" spans="1:13" x14ac:dyDescent="0.25">
      <c r="A29" s="14">
        <v>3</v>
      </c>
      <c r="B29" s="66" t="s">
        <v>62</v>
      </c>
      <c r="C29" s="67"/>
      <c r="D29" s="67"/>
      <c r="E29" s="67"/>
      <c r="F29" s="67"/>
      <c r="G29" s="68"/>
      <c r="H29" s="15">
        <v>94036000</v>
      </c>
      <c r="I29" s="16">
        <v>51.58</v>
      </c>
      <c r="J29" s="34">
        <v>1950</v>
      </c>
      <c r="K29" s="16">
        <f>J29*I29</f>
        <v>100581</v>
      </c>
      <c r="L29" s="17">
        <v>0</v>
      </c>
      <c r="M29" s="18">
        <f>K29-K29*L29</f>
        <v>100581</v>
      </c>
    </row>
    <row r="30" spans="1:13" x14ac:dyDescent="0.25">
      <c r="A30" s="14"/>
      <c r="B30" s="66"/>
      <c r="C30" s="67"/>
      <c r="D30" s="67"/>
      <c r="E30" s="67"/>
      <c r="F30" s="67"/>
      <c r="G30" s="68"/>
      <c r="H30" s="15"/>
      <c r="I30" s="16"/>
      <c r="J30" s="34"/>
      <c r="K30" s="16"/>
      <c r="L30" s="17"/>
      <c r="M30" s="18"/>
    </row>
    <row r="31" spans="1:13" x14ac:dyDescent="0.25">
      <c r="A31" s="14">
        <v>4</v>
      </c>
      <c r="B31" s="66" t="s">
        <v>60</v>
      </c>
      <c r="C31" s="67"/>
      <c r="D31" s="67"/>
      <c r="E31" s="67"/>
      <c r="F31" s="67"/>
      <c r="G31" s="68"/>
      <c r="H31" s="15">
        <v>94036000</v>
      </c>
      <c r="I31" s="16">
        <v>40</v>
      </c>
      <c r="J31" s="16">
        <v>450</v>
      </c>
      <c r="K31" s="16">
        <f>J31*I31</f>
        <v>18000</v>
      </c>
      <c r="L31" s="17">
        <v>0</v>
      </c>
      <c r="M31" s="18">
        <f>K31-K31*L31</f>
        <v>18000</v>
      </c>
    </row>
    <row r="32" spans="1:13" x14ac:dyDescent="0.25">
      <c r="A32" s="14"/>
      <c r="B32" s="66"/>
      <c r="C32" s="67"/>
      <c r="D32" s="67"/>
      <c r="E32" s="67"/>
      <c r="F32" s="67"/>
      <c r="G32" s="68"/>
      <c r="H32" s="15"/>
      <c r="I32" s="16"/>
      <c r="J32" s="34"/>
      <c r="K32" s="16"/>
      <c r="L32" s="17"/>
      <c r="M32" s="18"/>
    </row>
    <row r="33" spans="1:15" x14ac:dyDescent="0.25">
      <c r="A33" s="14">
        <v>5</v>
      </c>
      <c r="B33" s="66" t="s">
        <v>63</v>
      </c>
      <c r="C33" s="67"/>
      <c r="D33" s="67"/>
      <c r="E33" s="67"/>
      <c r="F33" s="67"/>
      <c r="G33" s="68"/>
      <c r="H33" s="15">
        <v>94036000</v>
      </c>
      <c r="I33" s="16">
        <v>152</v>
      </c>
      <c r="J33" s="16">
        <v>620</v>
      </c>
      <c r="K33" s="16">
        <f>J33*I33</f>
        <v>94240</v>
      </c>
      <c r="L33" s="17">
        <v>0</v>
      </c>
      <c r="M33" s="18">
        <f>K33-K33*L33</f>
        <v>94240</v>
      </c>
    </row>
    <row r="34" spans="1:15" x14ac:dyDescent="0.25">
      <c r="A34" s="69" t="s">
        <v>29</v>
      </c>
      <c r="B34" s="70"/>
      <c r="C34" s="70"/>
      <c r="D34" s="70"/>
      <c r="E34" s="70"/>
      <c r="F34" s="70"/>
      <c r="G34" s="70"/>
      <c r="H34" s="19"/>
      <c r="I34" s="19"/>
      <c r="J34" s="19"/>
      <c r="K34" s="19"/>
      <c r="L34" s="19"/>
      <c r="M34" s="20">
        <f>SUM(M25:M33)</f>
        <v>532771</v>
      </c>
      <c r="N34" s="28"/>
      <c r="O34" s="30"/>
    </row>
    <row r="35" spans="1:15" x14ac:dyDescent="0.25">
      <c r="A35" s="71"/>
      <c r="B35" s="72"/>
      <c r="C35" s="72"/>
      <c r="D35" s="72"/>
      <c r="E35" s="72"/>
      <c r="F35" s="72"/>
      <c r="G35" s="72"/>
      <c r="H35" s="72"/>
      <c r="I35" s="72"/>
      <c r="J35" s="72"/>
      <c r="K35" s="72"/>
      <c r="L35" s="72"/>
      <c r="M35" s="73"/>
      <c r="N35" s="28"/>
      <c r="O35" s="29"/>
    </row>
    <row r="36" spans="1:15" ht="13.5" x14ac:dyDescent="0.35">
      <c r="A36" s="74" t="s">
        <v>54</v>
      </c>
      <c r="B36" s="75"/>
      <c r="C36" s="75"/>
      <c r="D36" s="75"/>
      <c r="E36" s="75"/>
      <c r="F36" s="75"/>
      <c r="G36" s="80" t="s">
        <v>30</v>
      </c>
      <c r="H36" s="80"/>
      <c r="I36" s="80"/>
      <c r="J36" s="80"/>
      <c r="K36" s="21" t="s">
        <v>31</v>
      </c>
      <c r="L36" s="81">
        <f>M34</f>
        <v>532771</v>
      </c>
      <c r="M36" s="82"/>
    </row>
    <row r="37" spans="1:15" ht="13.5" x14ac:dyDescent="0.35">
      <c r="A37" s="76"/>
      <c r="B37" s="77"/>
      <c r="C37" s="77"/>
      <c r="D37" s="77"/>
      <c r="E37" s="77"/>
      <c r="F37" s="77"/>
      <c r="G37" s="47" t="s">
        <v>32</v>
      </c>
      <c r="H37" s="47"/>
      <c r="I37" s="47"/>
      <c r="J37" s="47"/>
      <c r="K37" s="22" t="s">
        <v>31</v>
      </c>
      <c r="L37" s="83">
        <f>L36*9%</f>
        <v>47949.39</v>
      </c>
      <c r="M37" s="84"/>
    </row>
    <row r="38" spans="1:15" ht="13.5" x14ac:dyDescent="0.35">
      <c r="A38" s="76"/>
      <c r="B38" s="77"/>
      <c r="C38" s="77"/>
      <c r="D38" s="77"/>
      <c r="E38" s="77"/>
      <c r="F38" s="77"/>
      <c r="G38" s="47" t="s">
        <v>33</v>
      </c>
      <c r="H38" s="47"/>
      <c r="I38" s="47"/>
      <c r="J38" s="47"/>
      <c r="K38" s="22" t="s">
        <v>31</v>
      </c>
      <c r="L38" s="83">
        <f>L36*9%</f>
        <v>47949.39</v>
      </c>
      <c r="M38" s="84"/>
    </row>
    <row r="39" spans="1:15" ht="13.5" x14ac:dyDescent="0.35">
      <c r="A39" s="76"/>
      <c r="B39" s="77"/>
      <c r="C39" s="77"/>
      <c r="D39" s="77"/>
      <c r="E39" s="77"/>
      <c r="F39" s="77"/>
      <c r="G39" s="47" t="s">
        <v>50</v>
      </c>
      <c r="H39" s="47"/>
      <c r="I39" s="47"/>
      <c r="J39" s="47"/>
      <c r="K39" s="22" t="s">
        <v>31</v>
      </c>
      <c r="L39" s="83"/>
      <c r="M39" s="84"/>
    </row>
    <row r="40" spans="1:15" ht="13.5" x14ac:dyDescent="0.35">
      <c r="A40" s="78"/>
      <c r="B40" s="79"/>
      <c r="C40" s="79"/>
      <c r="D40" s="79"/>
      <c r="E40" s="79"/>
      <c r="F40" s="79"/>
      <c r="G40" s="54" t="s">
        <v>34</v>
      </c>
      <c r="H40" s="54"/>
      <c r="I40" s="54"/>
      <c r="J40" s="54"/>
      <c r="K40" s="23" t="s">
        <v>31</v>
      </c>
      <c r="L40" s="61">
        <f>L37+L38</f>
        <v>95898.78</v>
      </c>
      <c r="M40" s="62"/>
    </row>
    <row r="41" spans="1:15" ht="13.5" x14ac:dyDescent="0.35">
      <c r="A41" s="57" t="s">
        <v>49</v>
      </c>
      <c r="B41" s="58"/>
      <c r="C41" s="58"/>
      <c r="D41" s="58"/>
      <c r="E41" s="58"/>
      <c r="F41" s="58"/>
      <c r="G41" s="59" t="s">
        <v>35</v>
      </c>
      <c r="H41" s="60"/>
      <c r="I41" s="60"/>
      <c r="J41" s="53"/>
      <c r="K41" s="23" t="s">
        <v>31</v>
      </c>
      <c r="L41" s="61">
        <v>0.22</v>
      </c>
      <c r="M41" s="62"/>
    </row>
    <row r="42" spans="1:15" ht="13.5" x14ac:dyDescent="0.35">
      <c r="A42" s="46" t="s">
        <v>36</v>
      </c>
      <c r="B42" s="47"/>
      <c r="C42" s="47" t="s">
        <v>37</v>
      </c>
      <c r="D42" s="47"/>
      <c r="E42" s="47"/>
      <c r="F42" s="47"/>
      <c r="G42" s="53" t="s">
        <v>38</v>
      </c>
      <c r="H42" s="54"/>
      <c r="I42" s="54"/>
      <c r="J42" s="54"/>
      <c r="K42" s="23" t="s">
        <v>31</v>
      </c>
      <c r="L42" s="61">
        <f>L36+L40+L41</f>
        <v>628670</v>
      </c>
      <c r="M42" s="62"/>
    </row>
    <row r="43" spans="1:15" ht="13.5" x14ac:dyDescent="0.35">
      <c r="A43" s="46" t="s">
        <v>39</v>
      </c>
      <c r="B43" s="47"/>
      <c r="C43" s="48">
        <v>9622000000309</v>
      </c>
      <c r="D43" s="48"/>
      <c r="E43" s="48"/>
      <c r="F43" s="48"/>
      <c r="G43" s="49"/>
      <c r="H43" s="50"/>
      <c r="I43" s="50"/>
      <c r="J43" s="50"/>
      <c r="K43" s="50"/>
      <c r="L43" s="50"/>
      <c r="M43" s="51"/>
    </row>
    <row r="44" spans="1:15" ht="13.5" customHeight="1" x14ac:dyDescent="0.35">
      <c r="A44" s="31" t="s">
        <v>40</v>
      </c>
      <c r="B44" s="32"/>
      <c r="C44" s="52" t="s">
        <v>41</v>
      </c>
      <c r="D44" s="52"/>
      <c r="E44" s="52"/>
      <c r="F44" s="52"/>
      <c r="G44" s="53" t="s">
        <v>42</v>
      </c>
      <c r="H44" s="54"/>
      <c r="I44" s="54"/>
      <c r="J44" s="54"/>
      <c r="K44" s="24" t="s">
        <v>31</v>
      </c>
      <c r="L44" s="55" t="s">
        <v>43</v>
      </c>
      <c r="M44" s="56"/>
    </row>
    <row r="45" spans="1:15" ht="15" customHeight="1" x14ac:dyDescent="0.35">
      <c r="A45" s="35" t="s">
        <v>51</v>
      </c>
      <c r="B45" s="36"/>
      <c r="C45" s="36"/>
      <c r="D45" s="36"/>
      <c r="E45" s="36"/>
      <c r="F45" s="36"/>
      <c r="G45" s="37" t="s">
        <v>44</v>
      </c>
      <c r="H45" s="37"/>
      <c r="I45" s="37"/>
      <c r="J45" s="37"/>
      <c r="K45" s="37"/>
      <c r="L45" s="37"/>
      <c r="M45" s="38"/>
    </row>
    <row r="46" spans="1:15" ht="13" customHeight="1" x14ac:dyDescent="0.25">
      <c r="A46" s="35"/>
      <c r="B46" s="36"/>
      <c r="C46" s="36"/>
      <c r="D46" s="36"/>
      <c r="E46" s="36"/>
      <c r="F46" s="36"/>
      <c r="G46" s="39"/>
      <c r="H46" s="40"/>
      <c r="I46" s="40"/>
      <c r="J46" s="40"/>
      <c r="K46" s="40"/>
      <c r="L46" s="40"/>
      <c r="M46" s="41"/>
    </row>
    <row r="47" spans="1:15" ht="12.75" customHeight="1" x14ac:dyDescent="0.3">
      <c r="A47" s="35"/>
      <c r="B47" s="36"/>
      <c r="C47" s="36"/>
      <c r="D47" s="36"/>
      <c r="E47" s="36"/>
      <c r="F47" s="36"/>
      <c r="G47" s="42" t="s">
        <v>45</v>
      </c>
      <c r="H47" s="42"/>
      <c r="I47" s="42"/>
      <c r="J47" s="42"/>
      <c r="K47" s="42"/>
      <c r="L47" s="42"/>
      <c r="M47" s="43"/>
    </row>
    <row r="48" spans="1:15" ht="12.75" customHeight="1" x14ac:dyDescent="0.25">
      <c r="A48" s="35"/>
      <c r="B48" s="36"/>
      <c r="C48" s="36"/>
      <c r="D48" s="36"/>
      <c r="E48" s="36"/>
      <c r="F48" s="36"/>
      <c r="G48" s="39"/>
      <c r="H48" s="40"/>
      <c r="I48" s="40"/>
      <c r="J48" s="40"/>
      <c r="K48" s="40"/>
      <c r="L48" s="40"/>
      <c r="M48" s="41"/>
    </row>
    <row r="49" spans="1:13" ht="12.75" customHeight="1" x14ac:dyDescent="0.25">
      <c r="A49" s="35"/>
      <c r="B49" s="36"/>
      <c r="C49" s="36"/>
      <c r="D49" s="36"/>
      <c r="E49" s="36"/>
      <c r="F49" s="36"/>
      <c r="G49" s="39"/>
      <c r="H49" s="40"/>
      <c r="I49" s="40"/>
      <c r="J49" s="40"/>
      <c r="K49" s="40"/>
      <c r="L49" s="40"/>
      <c r="M49" s="41"/>
    </row>
    <row r="50" spans="1:13" ht="12.75" customHeight="1" x14ac:dyDescent="0.25">
      <c r="A50" s="35"/>
      <c r="B50" s="36"/>
      <c r="C50" s="36"/>
      <c r="D50" s="36"/>
      <c r="E50" s="36"/>
      <c r="F50" s="36"/>
      <c r="G50" s="39"/>
      <c r="H50" s="40"/>
      <c r="I50" s="40"/>
      <c r="J50" s="40"/>
      <c r="K50" s="40"/>
      <c r="L50" s="40"/>
      <c r="M50" s="41"/>
    </row>
    <row r="51" spans="1:13" ht="12.75" customHeight="1" x14ac:dyDescent="0.25">
      <c r="A51" s="35"/>
      <c r="B51" s="36"/>
      <c r="C51" s="36"/>
      <c r="D51" s="36"/>
      <c r="E51" s="36"/>
      <c r="F51" s="36"/>
      <c r="G51" s="39"/>
      <c r="H51" s="40"/>
      <c r="I51" s="40"/>
      <c r="J51" s="40"/>
      <c r="K51" s="40"/>
      <c r="L51" s="40"/>
      <c r="M51" s="41"/>
    </row>
    <row r="52" spans="1:13" ht="12.75" customHeight="1" x14ac:dyDescent="0.25">
      <c r="A52" s="35"/>
      <c r="B52" s="36"/>
      <c r="C52" s="36"/>
      <c r="D52" s="36"/>
      <c r="E52" s="36"/>
      <c r="F52" s="36"/>
      <c r="G52" s="39"/>
      <c r="H52" s="40"/>
      <c r="I52" s="40"/>
      <c r="J52" s="40"/>
      <c r="K52" s="40"/>
      <c r="L52" s="40"/>
      <c r="M52" s="41"/>
    </row>
    <row r="53" spans="1:13" ht="13.5" x14ac:dyDescent="0.35">
      <c r="A53" s="35"/>
      <c r="B53" s="36"/>
      <c r="C53" s="36"/>
      <c r="D53" s="36"/>
      <c r="E53" s="36"/>
      <c r="F53" s="36"/>
      <c r="G53" s="44" t="s">
        <v>46</v>
      </c>
      <c r="H53" s="44"/>
      <c r="I53" s="44"/>
      <c r="J53" s="44"/>
      <c r="K53" s="44"/>
      <c r="L53" s="44"/>
      <c r="M53" s="45"/>
    </row>
    <row r="54" spans="1:13" ht="14" thickBot="1" x14ac:dyDescent="0.4">
      <c r="A54" s="25" t="s">
        <v>47</v>
      </c>
      <c r="B54" s="26"/>
      <c r="C54" s="26"/>
      <c r="D54" s="26"/>
      <c r="E54" s="26"/>
      <c r="F54" s="26"/>
      <c r="G54" s="26"/>
      <c r="H54" s="26"/>
      <c r="I54" s="26"/>
      <c r="J54" s="26"/>
      <c r="K54" s="26"/>
      <c r="L54" s="26"/>
      <c r="M54" s="27"/>
    </row>
  </sheetData>
  <mergeCells count="88">
    <mergeCell ref="A6:M6"/>
    <mergeCell ref="A1:M1"/>
    <mergeCell ref="A2:M2"/>
    <mergeCell ref="A3:M3"/>
    <mergeCell ref="A4:M4"/>
    <mergeCell ref="A5:M5"/>
    <mergeCell ref="A7:M7"/>
    <mergeCell ref="A8:H9"/>
    <mergeCell ref="J8:M8"/>
    <mergeCell ref="J9:M9"/>
    <mergeCell ref="A10:B10"/>
    <mergeCell ref="C10:F10"/>
    <mergeCell ref="G10:J10"/>
    <mergeCell ref="A11:B11"/>
    <mergeCell ref="C11:F11"/>
    <mergeCell ref="G11:J11"/>
    <mergeCell ref="A12:B12"/>
    <mergeCell ref="C12:F12"/>
    <mergeCell ref="G12:J12"/>
    <mergeCell ref="A13:B13"/>
    <mergeCell ref="C13:D13"/>
    <mergeCell ref="G13:J13"/>
    <mergeCell ref="A14:M14"/>
    <mergeCell ref="A15:F15"/>
    <mergeCell ref="G15:M15"/>
    <mergeCell ref="B16:F16"/>
    <mergeCell ref="I16:M16"/>
    <mergeCell ref="B17:F17"/>
    <mergeCell ref="I17:M17"/>
    <mergeCell ref="B18:F18"/>
    <mergeCell ref="G18:H18"/>
    <mergeCell ref="I18:M18"/>
    <mergeCell ref="B19:F19"/>
    <mergeCell ref="I19:M19"/>
    <mergeCell ref="B20:D20"/>
    <mergeCell ref="G20:H20"/>
    <mergeCell ref="I20:K20"/>
    <mergeCell ref="A21:M21"/>
    <mergeCell ref="A22:A23"/>
    <mergeCell ref="B22:G23"/>
    <mergeCell ref="H22:H23"/>
    <mergeCell ref="I22:I23"/>
    <mergeCell ref="J22:J23"/>
    <mergeCell ref="K22:K23"/>
    <mergeCell ref="L22:L23"/>
    <mergeCell ref="M22:M23"/>
    <mergeCell ref="A36:F40"/>
    <mergeCell ref="G36:J36"/>
    <mergeCell ref="L36:M36"/>
    <mergeCell ref="G37:J37"/>
    <mergeCell ref="L37:M37"/>
    <mergeCell ref="G38:J38"/>
    <mergeCell ref="L38:M38"/>
    <mergeCell ref="G39:J39"/>
    <mergeCell ref="L39:M39"/>
    <mergeCell ref="G40:J40"/>
    <mergeCell ref="L40:M40"/>
    <mergeCell ref="B24:G24"/>
    <mergeCell ref="B25:G25"/>
    <mergeCell ref="A34:G34"/>
    <mergeCell ref="A35:M35"/>
    <mergeCell ref="B26:G26"/>
    <mergeCell ref="B27:G27"/>
    <mergeCell ref="B28:G28"/>
    <mergeCell ref="B29:G29"/>
    <mergeCell ref="B30:G30"/>
    <mergeCell ref="B31:G31"/>
    <mergeCell ref="B32:G32"/>
    <mergeCell ref="B33:G33"/>
    <mergeCell ref="A41:F41"/>
    <mergeCell ref="G41:J41"/>
    <mergeCell ref="L41:M41"/>
    <mergeCell ref="A42:B42"/>
    <mergeCell ref="C42:F42"/>
    <mergeCell ref="G42:J42"/>
    <mergeCell ref="L42:M42"/>
    <mergeCell ref="A43:B43"/>
    <mergeCell ref="C43:F43"/>
    <mergeCell ref="G43:M43"/>
    <mergeCell ref="C44:F44"/>
    <mergeCell ref="G44:J44"/>
    <mergeCell ref="L44:M44"/>
    <mergeCell ref="A45:F53"/>
    <mergeCell ref="G45:M45"/>
    <mergeCell ref="G46:M46"/>
    <mergeCell ref="G47:M47"/>
    <mergeCell ref="G48:M52"/>
    <mergeCell ref="G53:M53"/>
  </mergeCells>
  <printOptions horizontalCentered="1"/>
  <pageMargins left="0.15748031496062992" right="0.23622047244094491" top="0.23622047244094491" bottom="0.19685039370078741" header="0.15748031496062992" footer="0.15748031496062992"/>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269DA-C639-4884-8B7D-046F3B1D2DFD}">
  <sheetPr>
    <pageSetUpPr fitToPage="1"/>
  </sheetPr>
  <dimension ref="A1:O54"/>
  <sheetViews>
    <sheetView topLeftCell="A22" workbookViewId="0">
      <selection activeCell="A36" sqref="A36:F40"/>
    </sheetView>
  </sheetViews>
  <sheetFormatPr defaultColWidth="10.54296875" defaultRowHeight="12.5" x14ac:dyDescent="0.25"/>
  <cols>
    <col min="1" max="1" width="6.54296875" bestFit="1" customWidth="1"/>
    <col min="2" max="2" width="25.81640625" customWidth="1"/>
    <col min="3" max="3" width="7.453125" bestFit="1" customWidth="1"/>
    <col min="4" max="4" width="4.453125" bestFit="1" customWidth="1"/>
    <col min="5" max="5" width="9.81640625" bestFit="1" customWidth="1"/>
    <col min="6" max="6" width="11.1796875" bestFit="1" customWidth="1"/>
    <col min="7" max="7" width="2.81640625" customWidth="1"/>
    <col min="8" max="8" width="8.54296875" bestFit="1" customWidth="1"/>
    <col min="9" max="9" width="9.1796875" bestFit="1" customWidth="1"/>
    <col min="10" max="10" width="11.54296875" bestFit="1" customWidth="1"/>
    <col min="11" max="11" width="13.1796875" customWidth="1"/>
    <col min="12" max="12" width="8" bestFit="1" customWidth="1"/>
    <col min="13" max="13" width="13.26953125" bestFit="1" customWidth="1"/>
    <col min="15" max="15" width="12.81640625" bestFit="1" customWidth="1"/>
  </cols>
  <sheetData>
    <row r="1" spans="1:13" ht="20.5" x14ac:dyDescent="0.25">
      <c r="A1" s="135" t="s">
        <v>52</v>
      </c>
      <c r="B1" s="136"/>
      <c r="C1" s="136"/>
      <c r="D1" s="136"/>
      <c r="E1" s="136"/>
      <c r="F1" s="136"/>
      <c r="G1" s="136"/>
      <c r="H1" s="136"/>
      <c r="I1" s="136"/>
      <c r="J1" s="136"/>
      <c r="K1" s="136"/>
      <c r="L1" s="136"/>
      <c r="M1" s="137"/>
    </row>
    <row r="2" spans="1:13" ht="41.5" customHeight="1" x14ac:dyDescent="0.25">
      <c r="A2" s="138" t="s">
        <v>0</v>
      </c>
      <c r="B2" s="139"/>
      <c r="C2" s="139"/>
      <c r="D2" s="139"/>
      <c r="E2" s="139"/>
      <c r="F2" s="139"/>
      <c r="G2" s="139"/>
      <c r="H2" s="139"/>
      <c r="I2" s="139"/>
      <c r="J2" s="139"/>
      <c r="K2" s="139"/>
      <c r="L2" s="139"/>
      <c r="M2" s="140"/>
    </row>
    <row r="3" spans="1:13" ht="16.5" customHeight="1" x14ac:dyDescent="0.25">
      <c r="A3" s="141" t="s">
        <v>1</v>
      </c>
      <c r="B3" s="142"/>
      <c r="C3" s="142"/>
      <c r="D3" s="142"/>
      <c r="E3" s="142"/>
      <c r="F3" s="142"/>
      <c r="G3" s="142"/>
      <c r="H3" s="142"/>
      <c r="I3" s="142"/>
      <c r="J3" s="142"/>
      <c r="K3" s="142"/>
      <c r="L3" s="142"/>
      <c r="M3" s="143"/>
    </row>
    <row r="4" spans="1:13" x14ac:dyDescent="0.25">
      <c r="A4" s="144" t="s">
        <v>2</v>
      </c>
      <c r="B4" s="145"/>
      <c r="C4" s="145"/>
      <c r="D4" s="145"/>
      <c r="E4" s="145"/>
      <c r="F4" s="145"/>
      <c r="G4" s="145"/>
      <c r="H4" s="145"/>
      <c r="I4" s="145"/>
      <c r="J4" s="145"/>
      <c r="K4" s="145"/>
      <c r="L4" s="145"/>
      <c r="M4" s="146"/>
    </row>
    <row r="5" spans="1:13" x14ac:dyDescent="0.25">
      <c r="A5" s="144" t="s">
        <v>3</v>
      </c>
      <c r="B5" s="145"/>
      <c r="C5" s="145"/>
      <c r="D5" s="145"/>
      <c r="E5" s="145"/>
      <c r="F5" s="145"/>
      <c r="G5" s="145"/>
      <c r="H5" s="145"/>
      <c r="I5" s="145"/>
      <c r="J5" s="145"/>
      <c r="K5" s="145"/>
      <c r="L5" s="145"/>
      <c r="M5" s="146"/>
    </row>
    <row r="6" spans="1:13" ht="13.5" x14ac:dyDescent="0.25">
      <c r="A6" s="132" t="s">
        <v>4</v>
      </c>
      <c r="B6" s="133"/>
      <c r="C6" s="133"/>
      <c r="D6" s="133"/>
      <c r="E6" s="133"/>
      <c r="F6" s="133"/>
      <c r="G6" s="133"/>
      <c r="H6" s="133"/>
      <c r="I6" s="133"/>
      <c r="J6" s="133"/>
      <c r="K6" s="133"/>
      <c r="L6" s="133"/>
      <c r="M6" s="134"/>
    </row>
    <row r="7" spans="1:13" x14ac:dyDescent="0.25">
      <c r="A7" s="119"/>
      <c r="B7" s="120"/>
      <c r="C7" s="120"/>
      <c r="D7" s="120"/>
      <c r="E7" s="120"/>
      <c r="F7" s="120"/>
      <c r="G7" s="120"/>
      <c r="H7" s="120"/>
      <c r="I7" s="120"/>
      <c r="J7" s="120"/>
      <c r="K7" s="120"/>
      <c r="L7" s="120"/>
      <c r="M7" s="121"/>
    </row>
    <row r="8" spans="1:13" ht="13.5" customHeight="1" x14ac:dyDescent="0.25">
      <c r="A8" s="122" t="s">
        <v>53</v>
      </c>
      <c r="B8" s="123"/>
      <c r="C8" s="123"/>
      <c r="D8" s="123"/>
      <c r="E8" s="123"/>
      <c r="F8" s="123"/>
      <c r="G8" s="123"/>
      <c r="H8" s="123"/>
      <c r="I8" s="1"/>
      <c r="J8" s="124" t="s">
        <v>5</v>
      </c>
      <c r="K8" s="124"/>
      <c r="L8" s="124"/>
      <c r="M8" s="125"/>
    </row>
    <row r="9" spans="1:13" ht="13.5" customHeight="1" x14ac:dyDescent="0.25">
      <c r="A9" s="122"/>
      <c r="B9" s="123"/>
      <c r="C9" s="123"/>
      <c r="D9" s="123"/>
      <c r="E9" s="123"/>
      <c r="F9" s="123"/>
      <c r="G9" s="123"/>
      <c r="H9" s="123"/>
      <c r="I9" s="1"/>
      <c r="J9" s="124" t="s">
        <v>6</v>
      </c>
      <c r="K9" s="124"/>
      <c r="L9" s="124"/>
      <c r="M9" s="125"/>
    </row>
    <row r="10" spans="1:13" ht="14.25" customHeight="1" x14ac:dyDescent="0.35">
      <c r="A10" s="126" t="s">
        <v>7</v>
      </c>
      <c r="B10" s="127"/>
      <c r="C10" s="128"/>
      <c r="D10" s="129"/>
      <c r="E10" s="129"/>
      <c r="F10" s="129"/>
      <c r="G10" s="130" t="s">
        <v>8</v>
      </c>
      <c r="H10" s="131"/>
      <c r="I10" s="131"/>
      <c r="J10" s="131"/>
      <c r="K10" s="2"/>
      <c r="L10" s="2"/>
      <c r="M10" s="3"/>
    </row>
    <row r="11" spans="1:13" ht="13.5" x14ac:dyDescent="0.35">
      <c r="A11" s="114" t="s">
        <v>9</v>
      </c>
      <c r="B11" s="115"/>
      <c r="C11" s="116" t="s">
        <v>55</v>
      </c>
      <c r="D11" s="37"/>
      <c r="E11" s="37"/>
      <c r="F11" s="37"/>
      <c r="G11" s="116" t="s">
        <v>10</v>
      </c>
      <c r="H11" s="37"/>
      <c r="I11" s="37"/>
      <c r="J11" s="37"/>
      <c r="K11" s="4"/>
      <c r="L11" s="4"/>
      <c r="M11" s="5"/>
    </row>
    <row r="12" spans="1:13" ht="13.5" x14ac:dyDescent="0.35">
      <c r="A12" s="114" t="s">
        <v>11</v>
      </c>
      <c r="B12" s="115"/>
      <c r="C12" s="117">
        <v>45428</v>
      </c>
      <c r="D12" s="118"/>
      <c r="E12" s="118"/>
      <c r="F12" s="118"/>
      <c r="G12" s="116" t="s">
        <v>12</v>
      </c>
      <c r="H12" s="37"/>
      <c r="I12" s="37"/>
      <c r="J12" s="37"/>
      <c r="K12" s="4"/>
      <c r="L12" s="4"/>
      <c r="M12" s="5"/>
    </row>
    <row r="13" spans="1:13" ht="13.5" x14ac:dyDescent="0.35">
      <c r="A13" s="106" t="s">
        <v>13</v>
      </c>
      <c r="B13" s="107"/>
      <c r="C13" s="108" t="s">
        <v>14</v>
      </c>
      <c r="D13" s="109"/>
      <c r="E13" s="32" t="s">
        <v>15</v>
      </c>
      <c r="F13" s="6">
        <v>27</v>
      </c>
      <c r="G13" s="108"/>
      <c r="H13" s="109"/>
      <c r="I13" s="109"/>
      <c r="J13" s="109"/>
      <c r="K13" s="7"/>
      <c r="L13" s="7"/>
      <c r="M13" s="8"/>
    </row>
    <row r="14" spans="1:13" ht="13.5" x14ac:dyDescent="0.35">
      <c r="A14" s="110"/>
      <c r="B14" s="111"/>
      <c r="C14" s="111"/>
      <c r="D14" s="111"/>
      <c r="E14" s="111"/>
      <c r="F14" s="111"/>
      <c r="G14" s="111"/>
      <c r="H14" s="111"/>
      <c r="I14" s="111"/>
      <c r="J14" s="111"/>
      <c r="K14" s="111"/>
      <c r="L14" s="111"/>
      <c r="M14" s="112"/>
    </row>
    <row r="15" spans="1:13" ht="13.5" x14ac:dyDescent="0.35">
      <c r="A15" s="110" t="s">
        <v>16</v>
      </c>
      <c r="B15" s="111"/>
      <c r="C15" s="111"/>
      <c r="D15" s="111"/>
      <c r="E15" s="111"/>
      <c r="F15" s="111"/>
      <c r="G15" s="113" t="s">
        <v>17</v>
      </c>
      <c r="H15" s="111"/>
      <c r="I15" s="111"/>
      <c r="J15" s="111"/>
      <c r="K15" s="111"/>
      <c r="L15" s="111"/>
      <c r="M15" s="112"/>
    </row>
    <row r="16" spans="1:13" ht="13.5" customHeight="1" x14ac:dyDescent="0.35">
      <c r="A16" s="33" t="s">
        <v>18</v>
      </c>
      <c r="B16" s="102" t="s">
        <v>56</v>
      </c>
      <c r="C16" s="102"/>
      <c r="D16" s="102"/>
      <c r="E16" s="102"/>
      <c r="F16" s="102"/>
      <c r="G16" s="9" t="s">
        <v>18</v>
      </c>
      <c r="H16" s="32"/>
      <c r="I16" s="102" t="s">
        <v>56</v>
      </c>
      <c r="J16" s="102"/>
      <c r="K16" s="102"/>
      <c r="L16" s="102"/>
      <c r="M16" s="102"/>
    </row>
    <row r="17" spans="1:13" ht="13.5" x14ac:dyDescent="0.35">
      <c r="A17" s="33" t="s">
        <v>19</v>
      </c>
      <c r="B17" s="103" t="s">
        <v>57</v>
      </c>
      <c r="C17" s="103"/>
      <c r="D17" s="103"/>
      <c r="E17" s="103"/>
      <c r="F17" s="103"/>
      <c r="G17" s="9" t="s">
        <v>19</v>
      </c>
      <c r="H17" s="32"/>
      <c r="I17" s="103" t="s">
        <v>57</v>
      </c>
      <c r="J17" s="103"/>
      <c r="K17" s="103"/>
      <c r="L17" s="103"/>
      <c r="M17" s="103"/>
    </row>
    <row r="18" spans="1:13" ht="13.5" x14ac:dyDescent="0.35">
      <c r="A18" s="33"/>
      <c r="B18" s="104" t="s">
        <v>58</v>
      </c>
      <c r="C18" s="104"/>
      <c r="D18" s="104"/>
      <c r="E18" s="104"/>
      <c r="F18" s="104"/>
      <c r="G18" s="105"/>
      <c r="H18" s="105"/>
      <c r="I18" s="104" t="s">
        <v>58</v>
      </c>
      <c r="J18" s="104"/>
      <c r="K18" s="104"/>
      <c r="L18" s="104"/>
      <c r="M18" s="104"/>
    </row>
    <row r="19" spans="1:13" ht="13.5" x14ac:dyDescent="0.35">
      <c r="A19" s="33" t="s">
        <v>20</v>
      </c>
      <c r="B19" s="101" t="s">
        <v>59</v>
      </c>
      <c r="C19" s="101"/>
      <c r="D19" s="101"/>
      <c r="E19" s="101"/>
      <c r="F19" s="101"/>
      <c r="G19" s="9" t="s">
        <v>20</v>
      </c>
      <c r="H19" s="32"/>
      <c r="I19" s="101" t="s">
        <v>59</v>
      </c>
      <c r="J19" s="101"/>
      <c r="K19" s="101"/>
      <c r="L19" s="101"/>
      <c r="M19" s="101"/>
    </row>
    <row r="20" spans="1:13" ht="13.5" x14ac:dyDescent="0.35">
      <c r="A20" s="33" t="s">
        <v>21</v>
      </c>
      <c r="B20" s="47" t="s">
        <v>14</v>
      </c>
      <c r="C20" s="47"/>
      <c r="D20" s="47"/>
      <c r="E20" s="9" t="s">
        <v>15</v>
      </c>
      <c r="F20" s="9">
        <v>27</v>
      </c>
      <c r="G20" s="47" t="s">
        <v>21</v>
      </c>
      <c r="H20" s="47"/>
      <c r="I20" s="47" t="s">
        <v>14</v>
      </c>
      <c r="J20" s="47"/>
      <c r="K20" s="47"/>
      <c r="L20" s="9" t="s">
        <v>15</v>
      </c>
      <c r="M20" s="9">
        <v>27</v>
      </c>
    </row>
    <row r="21" spans="1:13" ht="13.5" x14ac:dyDescent="0.35">
      <c r="A21" s="85"/>
      <c r="B21" s="86"/>
      <c r="C21" s="86"/>
      <c r="D21" s="86"/>
      <c r="E21" s="86"/>
      <c r="F21" s="86"/>
      <c r="G21" s="86"/>
      <c r="H21" s="86"/>
      <c r="I21" s="86"/>
      <c r="J21" s="86"/>
      <c r="K21" s="86"/>
      <c r="L21" s="86"/>
      <c r="M21" s="87"/>
    </row>
    <row r="22" spans="1:13" s="10" customFormat="1" ht="12.75" customHeight="1" x14ac:dyDescent="0.25">
      <c r="A22" s="88" t="s">
        <v>22</v>
      </c>
      <c r="B22" s="90" t="s">
        <v>48</v>
      </c>
      <c r="C22" s="91"/>
      <c r="D22" s="91"/>
      <c r="E22" s="91"/>
      <c r="F22" s="91"/>
      <c r="G22" s="92"/>
      <c r="H22" s="96" t="s">
        <v>23</v>
      </c>
      <c r="I22" s="96" t="s">
        <v>24</v>
      </c>
      <c r="J22" s="96" t="s">
        <v>25</v>
      </c>
      <c r="K22" s="96" t="s">
        <v>26</v>
      </c>
      <c r="L22" s="96" t="s">
        <v>27</v>
      </c>
      <c r="M22" s="99" t="s">
        <v>28</v>
      </c>
    </row>
    <row r="23" spans="1:13" s="10" customFormat="1" ht="14.25" customHeight="1" x14ac:dyDescent="0.25">
      <c r="A23" s="89"/>
      <c r="B23" s="93"/>
      <c r="C23" s="94"/>
      <c r="D23" s="94"/>
      <c r="E23" s="94"/>
      <c r="F23" s="94"/>
      <c r="G23" s="95"/>
      <c r="H23" s="97"/>
      <c r="I23" s="97"/>
      <c r="J23" s="98"/>
      <c r="K23" s="98"/>
      <c r="L23" s="97"/>
      <c r="M23" s="100"/>
    </row>
    <row r="24" spans="1:13" x14ac:dyDescent="0.25">
      <c r="A24" s="11"/>
      <c r="B24" s="63"/>
      <c r="C24" s="64"/>
      <c r="D24" s="64"/>
      <c r="E24" s="64"/>
      <c r="F24" s="64"/>
      <c r="G24" s="65"/>
      <c r="H24" s="12"/>
      <c r="I24" s="12"/>
      <c r="J24" s="12"/>
      <c r="K24" s="12"/>
      <c r="L24" s="12"/>
      <c r="M24" s="13"/>
    </row>
    <row r="25" spans="1:13" x14ac:dyDescent="0.25">
      <c r="A25" s="14">
        <v>1</v>
      </c>
      <c r="B25" s="66" t="s">
        <v>68</v>
      </c>
      <c r="C25" s="67"/>
      <c r="D25" s="67"/>
      <c r="E25" s="67"/>
      <c r="F25" s="67"/>
      <c r="G25" s="68"/>
      <c r="H25" s="15">
        <v>94036000</v>
      </c>
      <c r="I25" s="16">
        <v>1</v>
      </c>
      <c r="J25" s="16">
        <v>218500</v>
      </c>
      <c r="K25" s="16">
        <f>J25*I25</f>
        <v>218500</v>
      </c>
      <c r="L25" s="17">
        <v>0</v>
      </c>
      <c r="M25" s="18">
        <f>K25-K25*L25</f>
        <v>218500</v>
      </c>
    </row>
    <row r="26" spans="1:13" x14ac:dyDescent="0.25">
      <c r="A26" s="14"/>
      <c r="B26" s="66"/>
      <c r="C26" s="67"/>
      <c r="D26" s="67"/>
      <c r="E26" s="67"/>
      <c r="F26" s="67"/>
      <c r="G26" s="68"/>
      <c r="H26" s="15"/>
      <c r="I26" s="16"/>
      <c r="J26" s="34"/>
      <c r="K26" s="16"/>
      <c r="L26" s="17"/>
      <c r="M26" s="18"/>
    </row>
    <row r="27" spans="1:13" x14ac:dyDescent="0.25">
      <c r="A27" s="14">
        <v>2</v>
      </c>
      <c r="B27" s="66" t="s">
        <v>67</v>
      </c>
      <c r="C27" s="67"/>
      <c r="D27" s="67"/>
      <c r="E27" s="67"/>
      <c r="F27" s="67"/>
      <c r="G27" s="68"/>
      <c r="H27" s="15">
        <v>94036000</v>
      </c>
      <c r="I27" s="16">
        <v>1</v>
      </c>
      <c r="J27" s="34">
        <v>10400</v>
      </c>
      <c r="K27" s="16">
        <f>J27*I27</f>
        <v>10400</v>
      </c>
      <c r="L27" s="17">
        <v>0</v>
      </c>
      <c r="M27" s="18">
        <f>K27-K27*L27</f>
        <v>10400</v>
      </c>
    </row>
    <row r="28" spans="1:13" x14ac:dyDescent="0.25">
      <c r="A28" s="14"/>
      <c r="B28" s="66"/>
      <c r="C28" s="67"/>
      <c r="D28" s="67"/>
      <c r="E28" s="67"/>
      <c r="F28" s="67"/>
      <c r="G28" s="68"/>
      <c r="H28" s="15"/>
      <c r="I28" s="16"/>
      <c r="J28" s="34"/>
      <c r="K28" s="16"/>
      <c r="L28" s="17"/>
      <c r="M28" s="18"/>
    </row>
    <row r="29" spans="1:13" x14ac:dyDescent="0.25">
      <c r="A29" s="14">
        <v>3</v>
      </c>
      <c r="B29" s="66" t="s">
        <v>66</v>
      </c>
      <c r="C29" s="67"/>
      <c r="D29" s="67"/>
      <c r="E29" s="67"/>
      <c r="F29" s="67"/>
      <c r="G29" s="68"/>
      <c r="H29" s="15">
        <v>94036000</v>
      </c>
      <c r="I29" s="16">
        <v>2</v>
      </c>
      <c r="J29" s="34">
        <v>15900</v>
      </c>
      <c r="K29" s="16">
        <f>J29*I29</f>
        <v>31800</v>
      </c>
      <c r="L29" s="17">
        <v>0</v>
      </c>
      <c r="M29" s="18">
        <f>K29-K29*L29</f>
        <v>31800</v>
      </c>
    </row>
    <row r="30" spans="1:13" x14ac:dyDescent="0.25">
      <c r="A30" s="14"/>
      <c r="B30" s="66"/>
      <c r="C30" s="67"/>
      <c r="D30" s="67"/>
      <c r="E30" s="67"/>
      <c r="F30" s="67"/>
      <c r="G30" s="68"/>
      <c r="H30" s="15"/>
      <c r="I30" s="16"/>
      <c r="J30" s="34"/>
      <c r="K30" s="16"/>
      <c r="L30" s="17"/>
      <c r="M30" s="18"/>
    </row>
    <row r="31" spans="1:13" x14ac:dyDescent="0.25">
      <c r="A31" s="14">
        <v>4</v>
      </c>
      <c r="B31" s="66" t="s">
        <v>65</v>
      </c>
      <c r="C31" s="67"/>
      <c r="D31" s="67"/>
      <c r="E31" s="67"/>
      <c r="F31" s="67"/>
      <c r="G31" s="68"/>
      <c r="H31" s="15">
        <v>94036000</v>
      </c>
      <c r="I31" s="16">
        <v>1</v>
      </c>
      <c r="J31" s="16">
        <v>6800</v>
      </c>
      <c r="K31" s="16">
        <f>J31*I31</f>
        <v>6800</v>
      </c>
      <c r="L31" s="17">
        <v>0</v>
      </c>
      <c r="M31" s="18">
        <f>K31-K31*L31</f>
        <v>6800</v>
      </c>
    </row>
    <row r="32" spans="1:13" x14ac:dyDescent="0.25">
      <c r="A32" s="14"/>
      <c r="B32" s="66"/>
      <c r="C32" s="67"/>
      <c r="D32" s="67"/>
      <c r="E32" s="67"/>
      <c r="F32" s="67"/>
      <c r="G32" s="68"/>
      <c r="H32" s="15"/>
      <c r="I32" s="16"/>
      <c r="J32" s="34"/>
      <c r="K32" s="16"/>
      <c r="L32" s="17"/>
      <c r="M32" s="18"/>
    </row>
    <row r="33" spans="1:15" x14ac:dyDescent="0.25">
      <c r="A33" s="14">
        <v>5</v>
      </c>
      <c r="B33" s="66" t="s">
        <v>64</v>
      </c>
      <c r="C33" s="67"/>
      <c r="D33" s="67"/>
      <c r="E33" s="67"/>
      <c r="F33" s="67"/>
      <c r="G33" s="68"/>
      <c r="H33" s="15">
        <v>94036000</v>
      </c>
      <c r="I33" s="16">
        <v>1</v>
      </c>
      <c r="J33" s="16">
        <v>10200</v>
      </c>
      <c r="K33" s="16">
        <f>J33*I33</f>
        <v>10200</v>
      </c>
      <c r="L33" s="17">
        <v>0</v>
      </c>
      <c r="M33" s="18">
        <f>K33-K33*L33</f>
        <v>10200</v>
      </c>
    </row>
    <row r="34" spans="1:15" x14ac:dyDescent="0.25">
      <c r="A34" s="69" t="s">
        <v>29</v>
      </c>
      <c r="B34" s="70"/>
      <c r="C34" s="70"/>
      <c r="D34" s="70"/>
      <c r="E34" s="70"/>
      <c r="F34" s="70"/>
      <c r="G34" s="70"/>
      <c r="H34" s="19"/>
      <c r="I34" s="19"/>
      <c r="J34" s="19"/>
      <c r="K34" s="19"/>
      <c r="L34" s="19"/>
      <c r="M34" s="20">
        <f>SUM(M25:M33)</f>
        <v>277700</v>
      </c>
      <c r="N34" s="28"/>
      <c r="O34" s="30"/>
    </row>
    <row r="35" spans="1:15" x14ac:dyDescent="0.25">
      <c r="A35" s="71"/>
      <c r="B35" s="72"/>
      <c r="C35" s="72"/>
      <c r="D35" s="72"/>
      <c r="E35" s="72"/>
      <c r="F35" s="72"/>
      <c r="G35" s="72"/>
      <c r="H35" s="72"/>
      <c r="I35" s="72"/>
      <c r="J35" s="72"/>
      <c r="K35" s="72"/>
      <c r="L35" s="72"/>
      <c r="M35" s="73"/>
      <c r="N35" s="28"/>
      <c r="O35" s="29"/>
    </row>
    <row r="36" spans="1:15" ht="13.5" x14ac:dyDescent="0.35">
      <c r="A36" s="74" t="s">
        <v>54</v>
      </c>
      <c r="B36" s="75"/>
      <c r="C36" s="75"/>
      <c r="D36" s="75"/>
      <c r="E36" s="75"/>
      <c r="F36" s="75"/>
      <c r="G36" s="80" t="s">
        <v>30</v>
      </c>
      <c r="H36" s="80"/>
      <c r="I36" s="80"/>
      <c r="J36" s="80"/>
      <c r="K36" s="21" t="s">
        <v>31</v>
      </c>
      <c r="L36" s="81">
        <f>M34</f>
        <v>277700</v>
      </c>
      <c r="M36" s="82"/>
    </row>
    <row r="37" spans="1:15" ht="13.5" x14ac:dyDescent="0.35">
      <c r="A37" s="76"/>
      <c r="B37" s="77"/>
      <c r="C37" s="77"/>
      <c r="D37" s="77"/>
      <c r="E37" s="77"/>
      <c r="F37" s="77"/>
      <c r="G37" s="47" t="s">
        <v>32</v>
      </c>
      <c r="H37" s="47"/>
      <c r="I37" s="47"/>
      <c r="J37" s="47"/>
      <c r="K37" s="22" t="s">
        <v>31</v>
      </c>
      <c r="L37" s="83">
        <f>L36*9%</f>
        <v>24993</v>
      </c>
      <c r="M37" s="84"/>
    </row>
    <row r="38" spans="1:15" ht="13.5" x14ac:dyDescent="0.35">
      <c r="A38" s="76"/>
      <c r="B38" s="77"/>
      <c r="C38" s="77"/>
      <c r="D38" s="77"/>
      <c r="E38" s="77"/>
      <c r="F38" s="77"/>
      <c r="G38" s="47" t="s">
        <v>33</v>
      </c>
      <c r="H38" s="47"/>
      <c r="I38" s="47"/>
      <c r="J38" s="47"/>
      <c r="K38" s="22" t="s">
        <v>31</v>
      </c>
      <c r="L38" s="83">
        <f>L36*9%</f>
        <v>24993</v>
      </c>
      <c r="M38" s="84"/>
    </row>
    <row r="39" spans="1:15" ht="13.5" x14ac:dyDescent="0.35">
      <c r="A39" s="76"/>
      <c r="B39" s="77"/>
      <c r="C39" s="77"/>
      <c r="D39" s="77"/>
      <c r="E39" s="77"/>
      <c r="F39" s="77"/>
      <c r="G39" s="47" t="s">
        <v>50</v>
      </c>
      <c r="H39" s="47"/>
      <c r="I39" s="47"/>
      <c r="J39" s="47"/>
      <c r="K39" s="22" t="s">
        <v>31</v>
      </c>
      <c r="L39" s="83"/>
      <c r="M39" s="84"/>
    </row>
    <row r="40" spans="1:15" ht="13.5" x14ac:dyDescent="0.35">
      <c r="A40" s="78"/>
      <c r="B40" s="79"/>
      <c r="C40" s="79"/>
      <c r="D40" s="79"/>
      <c r="E40" s="79"/>
      <c r="F40" s="79"/>
      <c r="G40" s="54" t="s">
        <v>34</v>
      </c>
      <c r="H40" s="54"/>
      <c r="I40" s="54"/>
      <c r="J40" s="54"/>
      <c r="K40" s="23" t="s">
        <v>31</v>
      </c>
      <c r="L40" s="61">
        <f>L37+L38</f>
        <v>49986</v>
      </c>
      <c r="M40" s="62"/>
    </row>
    <row r="41" spans="1:15" ht="13.5" x14ac:dyDescent="0.35">
      <c r="A41" s="57" t="s">
        <v>49</v>
      </c>
      <c r="B41" s="58"/>
      <c r="C41" s="58"/>
      <c r="D41" s="58"/>
      <c r="E41" s="58"/>
      <c r="F41" s="58"/>
      <c r="G41" s="59" t="s">
        <v>35</v>
      </c>
      <c r="H41" s="60"/>
      <c r="I41" s="60"/>
      <c r="J41" s="53"/>
      <c r="K41" s="23" t="s">
        <v>31</v>
      </c>
      <c r="L41" s="61"/>
      <c r="M41" s="62"/>
    </row>
    <row r="42" spans="1:15" ht="13.5" x14ac:dyDescent="0.35">
      <c r="A42" s="46" t="s">
        <v>36</v>
      </c>
      <c r="B42" s="47"/>
      <c r="C42" s="47" t="s">
        <v>37</v>
      </c>
      <c r="D42" s="47"/>
      <c r="E42" s="47"/>
      <c r="F42" s="47"/>
      <c r="G42" s="53" t="s">
        <v>38</v>
      </c>
      <c r="H42" s="54"/>
      <c r="I42" s="54"/>
      <c r="J42" s="54"/>
      <c r="K42" s="23" t="s">
        <v>31</v>
      </c>
      <c r="L42" s="61">
        <f>L36+L40+L41</f>
        <v>327686</v>
      </c>
      <c r="M42" s="62"/>
    </row>
    <row r="43" spans="1:15" ht="13.5" x14ac:dyDescent="0.35">
      <c r="A43" s="46" t="s">
        <v>39</v>
      </c>
      <c r="B43" s="47"/>
      <c r="C43" s="48">
        <v>9622000000309</v>
      </c>
      <c r="D43" s="48"/>
      <c r="E43" s="48"/>
      <c r="F43" s="48"/>
      <c r="G43" s="49"/>
      <c r="H43" s="50"/>
      <c r="I43" s="50"/>
      <c r="J43" s="50"/>
      <c r="K43" s="50"/>
      <c r="L43" s="50"/>
      <c r="M43" s="51"/>
    </row>
    <row r="44" spans="1:15" ht="13.5" customHeight="1" x14ac:dyDescent="0.35">
      <c r="A44" s="31" t="s">
        <v>40</v>
      </c>
      <c r="B44" s="32"/>
      <c r="C44" s="52" t="s">
        <v>41</v>
      </c>
      <c r="D44" s="52"/>
      <c r="E44" s="52"/>
      <c r="F44" s="52"/>
      <c r="G44" s="53" t="s">
        <v>42</v>
      </c>
      <c r="H44" s="54"/>
      <c r="I44" s="54"/>
      <c r="J44" s="54"/>
      <c r="K44" s="24" t="s">
        <v>31</v>
      </c>
      <c r="L44" s="55" t="s">
        <v>43</v>
      </c>
      <c r="M44" s="56"/>
    </row>
    <row r="45" spans="1:15" ht="15" customHeight="1" x14ac:dyDescent="0.35">
      <c r="A45" s="35" t="s">
        <v>51</v>
      </c>
      <c r="B45" s="36"/>
      <c r="C45" s="36"/>
      <c r="D45" s="36"/>
      <c r="E45" s="36"/>
      <c r="F45" s="36"/>
      <c r="G45" s="37" t="s">
        <v>44</v>
      </c>
      <c r="H45" s="37"/>
      <c r="I45" s="37"/>
      <c r="J45" s="37"/>
      <c r="K45" s="37"/>
      <c r="L45" s="37"/>
      <c r="M45" s="38"/>
    </row>
    <row r="46" spans="1:15" ht="13" customHeight="1" x14ac:dyDescent="0.25">
      <c r="A46" s="35"/>
      <c r="B46" s="36"/>
      <c r="C46" s="36"/>
      <c r="D46" s="36"/>
      <c r="E46" s="36"/>
      <c r="F46" s="36"/>
      <c r="G46" s="39"/>
      <c r="H46" s="40"/>
      <c r="I46" s="40"/>
      <c r="J46" s="40"/>
      <c r="K46" s="40"/>
      <c r="L46" s="40"/>
      <c r="M46" s="41"/>
    </row>
    <row r="47" spans="1:15" ht="12.75" customHeight="1" x14ac:dyDescent="0.3">
      <c r="A47" s="35"/>
      <c r="B47" s="36"/>
      <c r="C47" s="36"/>
      <c r="D47" s="36"/>
      <c r="E47" s="36"/>
      <c r="F47" s="36"/>
      <c r="G47" s="42" t="s">
        <v>45</v>
      </c>
      <c r="H47" s="42"/>
      <c r="I47" s="42"/>
      <c r="J47" s="42"/>
      <c r="K47" s="42"/>
      <c r="L47" s="42"/>
      <c r="M47" s="43"/>
    </row>
    <row r="48" spans="1:15" ht="12.75" customHeight="1" x14ac:dyDescent="0.25">
      <c r="A48" s="35"/>
      <c r="B48" s="36"/>
      <c r="C48" s="36"/>
      <c r="D48" s="36"/>
      <c r="E48" s="36"/>
      <c r="F48" s="36"/>
      <c r="G48" s="39"/>
      <c r="H48" s="40"/>
      <c r="I48" s="40"/>
      <c r="J48" s="40"/>
      <c r="K48" s="40"/>
      <c r="L48" s="40"/>
      <c r="M48" s="41"/>
    </row>
    <row r="49" spans="1:13" ht="12.75" customHeight="1" x14ac:dyDescent="0.25">
      <c r="A49" s="35"/>
      <c r="B49" s="36"/>
      <c r="C49" s="36"/>
      <c r="D49" s="36"/>
      <c r="E49" s="36"/>
      <c r="F49" s="36"/>
      <c r="G49" s="39"/>
      <c r="H49" s="40"/>
      <c r="I49" s="40"/>
      <c r="J49" s="40"/>
      <c r="K49" s="40"/>
      <c r="L49" s="40"/>
      <c r="M49" s="41"/>
    </row>
    <row r="50" spans="1:13" ht="12.75" customHeight="1" x14ac:dyDescent="0.25">
      <c r="A50" s="35"/>
      <c r="B50" s="36"/>
      <c r="C50" s="36"/>
      <c r="D50" s="36"/>
      <c r="E50" s="36"/>
      <c r="F50" s="36"/>
      <c r="G50" s="39"/>
      <c r="H50" s="40"/>
      <c r="I50" s="40"/>
      <c r="J50" s="40"/>
      <c r="K50" s="40"/>
      <c r="L50" s="40"/>
      <c r="M50" s="41"/>
    </row>
    <row r="51" spans="1:13" ht="12.75" customHeight="1" x14ac:dyDescent="0.25">
      <c r="A51" s="35"/>
      <c r="B51" s="36"/>
      <c r="C51" s="36"/>
      <c r="D51" s="36"/>
      <c r="E51" s="36"/>
      <c r="F51" s="36"/>
      <c r="G51" s="39"/>
      <c r="H51" s="40"/>
      <c r="I51" s="40"/>
      <c r="J51" s="40"/>
      <c r="K51" s="40"/>
      <c r="L51" s="40"/>
      <c r="M51" s="41"/>
    </row>
    <row r="52" spans="1:13" ht="12.75" customHeight="1" x14ac:dyDescent="0.25">
      <c r="A52" s="35"/>
      <c r="B52" s="36"/>
      <c r="C52" s="36"/>
      <c r="D52" s="36"/>
      <c r="E52" s="36"/>
      <c r="F52" s="36"/>
      <c r="G52" s="39"/>
      <c r="H52" s="40"/>
      <c r="I52" s="40"/>
      <c r="J52" s="40"/>
      <c r="K52" s="40"/>
      <c r="L52" s="40"/>
      <c r="M52" s="41"/>
    </row>
    <row r="53" spans="1:13" ht="13.5" x14ac:dyDescent="0.35">
      <c r="A53" s="35"/>
      <c r="B53" s="36"/>
      <c r="C53" s="36"/>
      <c r="D53" s="36"/>
      <c r="E53" s="36"/>
      <c r="F53" s="36"/>
      <c r="G53" s="44" t="s">
        <v>46</v>
      </c>
      <c r="H53" s="44"/>
      <c r="I53" s="44"/>
      <c r="J53" s="44"/>
      <c r="K53" s="44"/>
      <c r="L53" s="44"/>
      <c r="M53" s="45"/>
    </row>
    <row r="54" spans="1:13" ht="14" thickBot="1" x14ac:dyDescent="0.4">
      <c r="A54" s="25" t="s">
        <v>47</v>
      </c>
      <c r="B54" s="26"/>
      <c r="C54" s="26"/>
      <c r="D54" s="26"/>
      <c r="E54" s="26"/>
      <c r="F54" s="26"/>
      <c r="G54" s="26"/>
      <c r="H54" s="26"/>
      <c r="I54" s="26"/>
      <c r="J54" s="26"/>
      <c r="K54" s="26"/>
      <c r="L54" s="26"/>
      <c r="M54" s="27"/>
    </row>
  </sheetData>
  <mergeCells count="88">
    <mergeCell ref="A45:F53"/>
    <mergeCell ref="G45:M45"/>
    <mergeCell ref="G46:M46"/>
    <mergeCell ref="G47:M47"/>
    <mergeCell ref="G48:M52"/>
    <mergeCell ref="G53:M53"/>
    <mergeCell ref="A43:B43"/>
    <mergeCell ref="C43:F43"/>
    <mergeCell ref="G43:M43"/>
    <mergeCell ref="C44:F44"/>
    <mergeCell ref="G44:J44"/>
    <mergeCell ref="L44:M44"/>
    <mergeCell ref="A41:F41"/>
    <mergeCell ref="G41:J41"/>
    <mergeCell ref="L41:M41"/>
    <mergeCell ref="A42:B42"/>
    <mergeCell ref="C42:F42"/>
    <mergeCell ref="G42:J42"/>
    <mergeCell ref="L42:M42"/>
    <mergeCell ref="L37:M37"/>
    <mergeCell ref="G38:J38"/>
    <mergeCell ref="L38:M38"/>
    <mergeCell ref="G39:J39"/>
    <mergeCell ref="B24:G24"/>
    <mergeCell ref="B25:G25"/>
    <mergeCell ref="A34:G34"/>
    <mergeCell ref="A35:M35"/>
    <mergeCell ref="B26:G26"/>
    <mergeCell ref="B27:G27"/>
    <mergeCell ref="B28:G28"/>
    <mergeCell ref="B29:G29"/>
    <mergeCell ref="B30:G30"/>
    <mergeCell ref="B31:G31"/>
    <mergeCell ref="L39:M39"/>
    <mergeCell ref="G40:J40"/>
    <mergeCell ref="L40:M40"/>
    <mergeCell ref="A21:M21"/>
    <mergeCell ref="A22:A23"/>
    <mergeCell ref="B22:G23"/>
    <mergeCell ref="H22:H23"/>
    <mergeCell ref="I22:I23"/>
    <mergeCell ref="J22:J23"/>
    <mergeCell ref="K22:K23"/>
    <mergeCell ref="B32:G32"/>
    <mergeCell ref="B33:G33"/>
    <mergeCell ref="A36:F40"/>
    <mergeCell ref="G36:J36"/>
    <mergeCell ref="L36:M36"/>
    <mergeCell ref="G37:J37"/>
    <mergeCell ref="L22:L23"/>
    <mergeCell ref="M22:M23"/>
    <mergeCell ref="B19:F19"/>
    <mergeCell ref="I19:M19"/>
    <mergeCell ref="B20:D20"/>
    <mergeCell ref="G20:H20"/>
    <mergeCell ref="I20:K20"/>
    <mergeCell ref="B16:F16"/>
    <mergeCell ref="I16:M16"/>
    <mergeCell ref="B17:F17"/>
    <mergeCell ref="I17:M17"/>
    <mergeCell ref="B18:F18"/>
    <mergeCell ref="G18:H18"/>
    <mergeCell ref="I18:M18"/>
    <mergeCell ref="A13:B13"/>
    <mergeCell ref="C13:D13"/>
    <mergeCell ref="G13:J13"/>
    <mergeCell ref="A14:M14"/>
    <mergeCell ref="A15:F15"/>
    <mergeCell ref="G15:M15"/>
    <mergeCell ref="A11:B11"/>
    <mergeCell ref="C11:F11"/>
    <mergeCell ref="G11:J11"/>
    <mergeCell ref="A12:B12"/>
    <mergeCell ref="C12:F12"/>
    <mergeCell ref="G12:J12"/>
    <mergeCell ref="A7:M7"/>
    <mergeCell ref="A8:H9"/>
    <mergeCell ref="J8:M8"/>
    <mergeCell ref="J9:M9"/>
    <mergeCell ref="A10:B10"/>
    <mergeCell ref="C10:F10"/>
    <mergeCell ref="G10:J10"/>
    <mergeCell ref="A6:M6"/>
    <mergeCell ref="A1:M1"/>
    <mergeCell ref="A2:M2"/>
    <mergeCell ref="A3:M3"/>
    <mergeCell ref="A4:M4"/>
    <mergeCell ref="A5:M5"/>
  </mergeCells>
  <printOptions horizontalCentered="1"/>
  <pageMargins left="0.15748031496062992" right="0.23622047244094491" top="0.23622047244094491" bottom="0.19685039370078741" header="0.15748031496062992" footer="0.15748031496062992"/>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87C1-7AD0-4285-B7E7-D3A08645D60C}">
  <sheetPr>
    <pageSetUpPr fitToPage="1"/>
  </sheetPr>
  <dimension ref="A1:O54"/>
  <sheetViews>
    <sheetView tabSelected="1" workbookViewId="0">
      <selection activeCell="A3" sqref="A3:M3"/>
    </sheetView>
  </sheetViews>
  <sheetFormatPr defaultColWidth="10.54296875" defaultRowHeight="12.5" x14ac:dyDescent="0.25"/>
  <cols>
    <col min="1" max="1" width="6.54296875" bestFit="1" customWidth="1"/>
    <col min="2" max="2" width="25.81640625" customWidth="1"/>
    <col min="3" max="3" width="7.453125" bestFit="1" customWidth="1"/>
    <col min="4" max="4" width="4.453125" bestFit="1" customWidth="1"/>
    <col min="5" max="5" width="9.81640625" bestFit="1" customWidth="1"/>
    <col min="6" max="6" width="11.1796875" bestFit="1" customWidth="1"/>
    <col min="7" max="7" width="2.81640625" customWidth="1"/>
    <col min="8" max="8" width="8.54296875" bestFit="1" customWidth="1"/>
    <col min="9" max="9" width="9.1796875" bestFit="1" customWidth="1"/>
    <col min="10" max="10" width="11.54296875" bestFit="1" customWidth="1"/>
    <col min="11" max="11" width="13.1796875" customWidth="1"/>
    <col min="12" max="12" width="8.7265625" bestFit="1" customWidth="1"/>
    <col min="13" max="13" width="13.26953125" bestFit="1" customWidth="1"/>
    <col min="15" max="15" width="12.81640625" bestFit="1" customWidth="1"/>
  </cols>
  <sheetData>
    <row r="1" spans="1:13" ht="20.5" x14ac:dyDescent="0.25">
      <c r="A1" s="135" t="s">
        <v>52</v>
      </c>
      <c r="B1" s="136"/>
      <c r="C1" s="136"/>
      <c r="D1" s="136"/>
      <c r="E1" s="136"/>
      <c r="F1" s="136"/>
      <c r="G1" s="136"/>
      <c r="H1" s="136"/>
      <c r="I1" s="136"/>
      <c r="J1" s="136"/>
      <c r="K1" s="136"/>
      <c r="L1" s="136"/>
      <c r="M1" s="137"/>
    </row>
    <row r="2" spans="1:13" ht="41.5" customHeight="1" x14ac:dyDescent="0.25">
      <c r="A2" s="138" t="s">
        <v>0</v>
      </c>
      <c r="B2" s="139"/>
      <c r="C2" s="139"/>
      <c r="D2" s="139"/>
      <c r="E2" s="139"/>
      <c r="F2" s="139"/>
      <c r="G2" s="139"/>
      <c r="H2" s="139"/>
      <c r="I2" s="139"/>
      <c r="J2" s="139"/>
      <c r="K2" s="139"/>
      <c r="L2" s="139"/>
      <c r="M2" s="140"/>
    </row>
    <row r="3" spans="1:13" ht="16.5" customHeight="1" x14ac:dyDescent="0.25">
      <c r="A3" s="141" t="s">
        <v>1</v>
      </c>
      <c r="B3" s="142"/>
      <c r="C3" s="142"/>
      <c r="D3" s="142"/>
      <c r="E3" s="142"/>
      <c r="F3" s="142"/>
      <c r="G3" s="142"/>
      <c r="H3" s="142"/>
      <c r="I3" s="142"/>
      <c r="J3" s="142"/>
      <c r="K3" s="142"/>
      <c r="L3" s="142"/>
      <c r="M3" s="143"/>
    </row>
    <row r="4" spans="1:13" x14ac:dyDescent="0.25">
      <c r="A4" s="144" t="s">
        <v>2</v>
      </c>
      <c r="B4" s="145"/>
      <c r="C4" s="145"/>
      <c r="D4" s="145"/>
      <c r="E4" s="145"/>
      <c r="F4" s="145"/>
      <c r="G4" s="145"/>
      <c r="H4" s="145"/>
      <c r="I4" s="145"/>
      <c r="J4" s="145"/>
      <c r="K4" s="145"/>
      <c r="L4" s="145"/>
      <c r="M4" s="146"/>
    </row>
    <row r="5" spans="1:13" x14ac:dyDescent="0.25">
      <c r="A5" s="144" t="s">
        <v>3</v>
      </c>
      <c r="B5" s="145"/>
      <c r="C5" s="145"/>
      <c r="D5" s="145"/>
      <c r="E5" s="145"/>
      <c r="F5" s="145"/>
      <c r="G5" s="145"/>
      <c r="H5" s="145"/>
      <c r="I5" s="145"/>
      <c r="J5" s="145"/>
      <c r="K5" s="145"/>
      <c r="L5" s="145"/>
      <c r="M5" s="146"/>
    </row>
    <row r="6" spans="1:13" ht="13.5" x14ac:dyDescent="0.25">
      <c r="A6" s="132" t="s">
        <v>4</v>
      </c>
      <c r="B6" s="133"/>
      <c r="C6" s="133"/>
      <c r="D6" s="133"/>
      <c r="E6" s="133"/>
      <c r="F6" s="133"/>
      <c r="G6" s="133"/>
      <c r="H6" s="133"/>
      <c r="I6" s="133"/>
      <c r="J6" s="133"/>
      <c r="K6" s="133"/>
      <c r="L6" s="133"/>
      <c r="M6" s="134"/>
    </row>
    <row r="7" spans="1:13" x14ac:dyDescent="0.25">
      <c r="A7" s="119"/>
      <c r="B7" s="120"/>
      <c r="C7" s="120"/>
      <c r="D7" s="120"/>
      <c r="E7" s="120"/>
      <c r="F7" s="120"/>
      <c r="G7" s="120"/>
      <c r="H7" s="120"/>
      <c r="I7" s="120"/>
      <c r="J7" s="120"/>
      <c r="K7" s="120"/>
      <c r="L7" s="120"/>
      <c r="M7" s="121"/>
    </row>
    <row r="8" spans="1:13" ht="13.5" customHeight="1" x14ac:dyDescent="0.25">
      <c r="A8" s="122" t="s">
        <v>53</v>
      </c>
      <c r="B8" s="123"/>
      <c r="C8" s="123"/>
      <c r="D8" s="123"/>
      <c r="E8" s="123"/>
      <c r="F8" s="123"/>
      <c r="G8" s="123"/>
      <c r="H8" s="123"/>
      <c r="I8" s="1"/>
      <c r="J8" s="124" t="s">
        <v>5</v>
      </c>
      <c r="K8" s="124"/>
      <c r="L8" s="124"/>
      <c r="M8" s="125"/>
    </row>
    <row r="9" spans="1:13" ht="13.5" customHeight="1" x14ac:dyDescent="0.25">
      <c r="A9" s="122"/>
      <c r="B9" s="123"/>
      <c r="C9" s="123"/>
      <c r="D9" s="123"/>
      <c r="E9" s="123"/>
      <c r="F9" s="123"/>
      <c r="G9" s="123"/>
      <c r="H9" s="123"/>
      <c r="I9" s="1"/>
      <c r="J9" s="124" t="s">
        <v>6</v>
      </c>
      <c r="K9" s="124"/>
      <c r="L9" s="124"/>
      <c r="M9" s="125"/>
    </row>
    <row r="10" spans="1:13" ht="14.25" customHeight="1" x14ac:dyDescent="0.35">
      <c r="A10" s="126" t="s">
        <v>7</v>
      </c>
      <c r="B10" s="127"/>
      <c r="C10" s="128"/>
      <c r="D10" s="129"/>
      <c r="E10" s="129"/>
      <c r="F10" s="129"/>
      <c r="G10" s="130" t="s">
        <v>8</v>
      </c>
      <c r="H10" s="131"/>
      <c r="I10" s="131"/>
      <c r="J10" s="131"/>
      <c r="K10" s="2"/>
      <c r="L10" s="2"/>
      <c r="M10" s="3"/>
    </row>
    <row r="11" spans="1:13" ht="13.5" x14ac:dyDescent="0.35">
      <c r="A11" s="114" t="s">
        <v>9</v>
      </c>
      <c r="B11" s="115"/>
      <c r="C11" s="116" t="s">
        <v>55</v>
      </c>
      <c r="D11" s="37"/>
      <c r="E11" s="37"/>
      <c r="F11" s="37"/>
      <c r="G11" s="116" t="s">
        <v>10</v>
      </c>
      <c r="H11" s="37"/>
      <c r="I11" s="37"/>
      <c r="J11" s="37"/>
      <c r="K11" s="4"/>
      <c r="L11" s="4"/>
      <c r="M11" s="5"/>
    </row>
    <row r="12" spans="1:13" ht="13.5" x14ac:dyDescent="0.35">
      <c r="A12" s="114" t="s">
        <v>11</v>
      </c>
      <c r="B12" s="115"/>
      <c r="C12" s="117">
        <v>45428</v>
      </c>
      <c r="D12" s="118"/>
      <c r="E12" s="118"/>
      <c r="F12" s="118"/>
      <c r="G12" s="116" t="s">
        <v>12</v>
      </c>
      <c r="H12" s="37"/>
      <c r="I12" s="37"/>
      <c r="J12" s="37"/>
      <c r="K12" s="4"/>
      <c r="L12" s="4"/>
      <c r="M12" s="5"/>
    </row>
    <row r="13" spans="1:13" ht="13.5" x14ac:dyDescent="0.35">
      <c r="A13" s="106" t="s">
        <v>13</v>
      </c>
      <c r="B13" s="107"/>
      <c r="C13" s="108" t="s">
        <v>14</v>
      </c>
      <c r="D13" s="109"/>
      <c r="E13" s="32" t="s">
        <v>15</v>
      </c>
      <c r="F13" s="6">
        <v>27</v>
      </c>
      <c r="G13" s="108"/>
      <c r="H13" s="109"/>
      <c r="I13" s="109"/>
      <c r="J13" s="109"/>
      <c r="K13" s="7"/>
      <c r="L13" s="7"/>
      <c r="M13" s="8"/>
    </row>
    <row r="14" spans="1:13" ht="13.5" x14ac:dyDescent="0.35">
      <c r="A14" s="110"/>
      <c r="B14" s="111"/>
      <c r="C14" s="111"/>
      <c r="D14" s="111"/>
      <c r="E14" s="111"/>
      <c r="F14" s="111"/>
      <c r="G14" s="111"/>
      <c r="H14" s="111"/>
      <c r="I14" s="111"/>
      <c r="J14" s="111"/>
      <c r="K14" s="111"/>
      <c r="L14" s="111"/>
      <c r="M14" s="112"/>
    </row>
    <row r="15" spans="1:13" ht="13.5" x14ac:dyDescent="0.35">
      <c r="A15" s="110" t="s">
        <v>16</v>
      </c>
      <c r="B15" s="111"/>
      <c r="C15" s="111"/>
      <c r="D15" s="111"/>
      <c r="E15" s="111"/>
      <c r="F15" s="111"/>
      <c r="G15" s="113" t="s">
        <v>17</v>
      </c>
      <c r="H15" s="111"/>
      <c r="I15" s="111"/>
      <c r="J15" s="111"/>
      <c r="K15" s="111"/>
      <c r="L15" s="111"/>
      <c r="M15" s="112"/>
    </row>
    <row r="16" spans="1:13" ht="13.5" customHeight="1" x14ac:dyDescent="0.35">
      <c r="A16" s="33" t="s">
        <v>18</v>
      </c>
      <c r="B16" s="102" t="s">
        <v>56</v>
      </c>
      <c r="C16" s="102"/>
      <c r="D16" s="102"/>
      <c r="E16" s="102"/>
      <c r="F16" s="102"/>
      <c r="G16" s="9" t="s">
        <v>18</v>
      </c>
      <c r="H16" s="32"/>
      <c r="I16" s="102" t="s">
        <v>56</v>
      </c>
      <c r="J16" s="102"/>
      <c r="K16" s="102"/>
      <c r="L16" s="102"/>
      <c r="M16" s="102"/>
    </row>
    <row r="17" spans="1:13" ht="13.5" x14ac:dyDescent="0.35">
      <c r="A17" s="33" t="s">
        <v>19</v>
      </c>
      <c r="B17" s="103" t="s">
        <v>57</v>
      </c>
      <c r="C17" s="103"/>
      <c r="D17" s="103"/>
      <c r="E17" s="103"/>
      <c r="F17" s="103"/>
      <c r="G17" s="9" t="s">
        <v>19</v>
      </c>
      <c r="H17" s="32"/>
      <c r="I17" s="103" t="s">
        <v>57</v>
      </c>
      <c r="J17" s="103"/>
      <c r="K17" s="103"/>
      <c r="L17" s="103"/>
      <c r="M17" s="103"/>
    </row>
    <row r="18" spans="1:13" ht="13.5" x14ac:dyDescent="0.35">
      <c r="A18" s="33"/>
      <c r="B18" s="104" t="s">
        <v>58</v>
      </c>
      <c r="C18" s="104"/>
      <c r="D18" s="104"/>
      <c r="E18" s="104"/>
      <c r="F18" s="104"/>
      <c r="G18" s="105"/>
      <c r="H18" s="105"/>
      <c r="I18" s="104" t="s">
        <v>58</v>
      </c>
      <c r="J18" s="104"/>
      <c r="K18" s="104"/>
      <c r="L18" s="104"/>
      <c r="M18" s="104"/>
    </row>
    <row r="19" spans="1:13" ht="13.5" x14ac:dyDescent="0.35">
      <c r="A19" s="33" t="s">
        <v>20</v>
      </c>
      <c r="B19" s="101" t="s">
        <v>59</v>
      </c>
      <c r="C19" s="101"/>
      <c r="D19" s="101"/>
      <c r="E19" s="101"/>
      <c r="F19" s="101"/>
      <c r="G19" s="9" t="s">
        <v>20</v>
      </c>
      <c r="H19" s="32"/>
      <c r="I19" s="101" t="s">
        <v>59</v>
      </c>
      <c r="J19" s="101"/>
      <c r="K19" s="101"/>
      <c r="L19" s="101"/>
      <c r="M19" s="101"/>
    </row>
    <row r="20" spans="1:13" ht="13.5" x14ac:dyDescent="0.35">
      <c r="A20" s="33" t="s">
        <v>21</v>
      </c>
      <c r="B20" s="47" t="s">
        <v>14</v>
      </c>
      <c r="C20" s="47"/>
      <c r="D20" s="47"/>
      <c r="E20" s="9" t="s">
        <v>15</v>
      </c>
      <c r="F20" s="9">
        <v>27</v>
      </c>
      <c r="G20" s="47" t="s">
        <v>21</v>
      </c>
      <c r="H20" s="47"/>
      <c r="I20" s="47" t="s">
        <v>14</v>
      </c>
      <c r="J20" s="47"/>
      <c r="K20" s="47"/>
      <c r="L20" s="9" t="s">
        <v>15</v>
      </c>
      <c r="M20" s="9">
        <v>27</v>
      </c>
    </row>
    <row r="21" spans="1:13" ht="13.5" x14ac:dyDescent="0.35">
      <c r="A21" s="85"/>
      <c r="B21" s="86"/>
      <c r="C21" s="86"/>
      <c r="D21" s="86"/>
      <c r="E21" s="86"/>
      <c r="F21" s="86"/>
      <c r="G21" s="86"/>
      <c r="H21" s="86"/>
      <c r="I21" s="86"/>
      <c r="J21" s="86"/>
      <c r="K21" s="86"/>
      <c r="L21" s="86"/>
      <c r="M21" s="87"/>
    </row>
    <row r="22" spans="1:13" s="10" customFormat="1" ht="12.75" customHeight="1" x14ac:dyDescent="0.25">
      <c r="A22" s="88" t="s">
        <v>22</v>
      </c>
      <c r="B22" s="90" t="s">
        <v>48</v>
      </c>
      <c r="C22" s="91"/>
      <c r="D22" s="91"/>
      <c r="E22" s="91"/>
      <c r="F22" s="91"/>
      <c r="G22" s="92"/>
      <c r="H22" s="96" t="s">
        <v>23</v>
      </c>
      <c r="I22" s="96" t="s">
        <v>24</v>
      </c>
      <c r="J22" s="96" t="s">
        <v>25</v>
      </c>
      <c r="K22" s="96" t="s">
        <v>26</v>
      </c>
      <c r="L22" s="96" t="s">
        <v>27</v>
      </c>
      <c r="M22" s="99" t="s">
        <v>28</v>
      </c>
    </row>
    <row r="23" spans="1:13" s="10" customFormat="1" ht="14.25" customHeight="1" x14ac:dyDescent="0.25">
      <c r="A23" s="89"/>
      <c r="B23" s="93"/>
      <c r="C23" s="94"/>
      <c r="D23" s="94"/>
      <c r="E23" s="94"/>
      <c r="F23" s="94"/>
      <c r="G23" s="95"/>
      <c r="H23" s="97"/>
      <c r="I23" s="97"/>
      <c r="J23" s="98"/>
      <c r="K23" s="98"/>
      <c r="L23" s="97"/>
      <c r="M23" s="100"/>
    </row>
    <row r="24" spans="1:13" x14ac:dyDescent="0.25">
      <c r="A24" s="11"/>
      <c r="B24" s="63"/>
      <c r="C24" s="64"/>
      <c r="D24" s="64"/>
      <c r="E24" s="64"/>
      <c r="F24" s="64"/>
      <c r="G24" s="65"/>
      <c r="H24" s="12"/>
      <c r="I24" s="12"/>
      <c r="J24" s="12"/>
      <c r="K24" s="12"/>
      <c r="L24" s="12"/>
      <c r="M24" s="13"/>
    </row>
    <row r="25" spans="1:13" x14ac:dyDescent="0.25">
      <c r="A25" s="14">
        <v>1</v>
      </c>
      <c r="B25" s="66" t="s">
        <v>69</v>
      </c>
      <c r="C25" s="67"/>
      <c r="D25" s="67"/>
      <c r="E25" s="67"/>
      <c r="F25" s="67"/>
      <c r="G25" s="68"/>
      <c r="H25" s="15">
        <v>94036000</v>
      </c>
      <c r="I25" s="16">
        <v>2</v>
      </c>
      <c r="J25" s="16">
        <v>46750</v>
      </c>
      <c r="K25" s="16">
        <f t="shared" ref="K25:K32" si="0">J25*I25</f>
        <v>93500</v>
      </c>
      <c r="L25" s="17">
        <v>0</v>
      </c>
      <c r="M25" s="18"/>
    </row>
    <row r="26" spans="1:13" x14ac:dyDescent="0.25">
      <c r="A26" s="14">
        <v>2</v>
      </c>
      <c r="B26" s="66" t="s">
        <v>69</v>
      </c>
      <c r="C26" s="67"/>
      <c r="D26" s="67"/>
      <c r="E26" s="67"/>
      <c r="F26" s="67"/>
      <c r="G26" s="68"/>
      <c r="H26" s="15">
        <v>94036000</v>
      </c>
      <c r="I26" s="16">
        <v>6</v>
      </c>
      <c r="J26" s="16">
        <v>29000</v>
      </c>
      <c r="K26" s="16">
        <f t="shared" si="0"/>
        <v>174000</v>
      </c>
      <c r="L26" s="17">
        <v>0</v>
      </c>
      <c r="M26" s="18"/>
    </row>
    <row r="27" spans="1:13" x14ac:dyDescent="0.25">
      <c r="A27" s="14">
        <v>3</v>
      </c>
      <c r="B27" s="66" t="s">
        <v>70</v>
      </c>
      <c r="C27" s="67"/>
      <c r="D27" s="67"/>
      <c r="E27" s="67"/>
      <c r="F27" s="67"/>
      <c r="G27" s="68"/>
      <c r="H27" s="15">
        <v>94036000</v>
      </c>
      <c r="I27" s="16">
        <v>106</v>
      </c>
      <c r="J27" s="34">
        <v>530</v>
      </c>
      <c r="K27" s="16">
        <f t="shared" si="0"/>
        <v>56180</v>
      </c>
      <c r="L27" s="17">
        <v>0</v>
      </c>
      <c r="M27" s="18"/>
    </row>
    <row r="28" spans="1:13" x14ac:dyDescent="0.25">
      <c r="A28" s="14">
        <v>4</v>
      </c>
      <c r="B28" s="66" t="s">
        <v>71</v>
      </c>
      <c r="C28" s="67"/>
      <c r="D28" s="67"/>
      <c r="E28" s="67"/>
      <c r="F28" s="67"/>
      <c r="G28" s="68"/>
      <c r="H28" s="15">
        <v>94036000</v>
      </c>
      <c r="I28" s="16">
        <v>10</v>
      </c>
      <c r="J28" s="34">
        <v>220</v>
      </c>
      <c r="K28" s="16">
        <f t="shared" si="0"/>
        <v>2200</v>
      </c>
      <c r="L28" s="17">
        <v>0</v>
      </c>
      <c r="M28" s="18"/>
    </row>
    <row r="29" spans="1:13" x14ac:dyDescent="0.25">
      <c r="A29" s="14">
        <v>5</v>
      </c>
      <c r="B29" s="66" t="s">
        <v>72</v>
      </c>
      <c r="C29" s="67"/>
      <c r="D29" s="67"/>
      <c r="E29" s="67"/>
      <c r="F29" s="67"/>
      <c r="G29" s="68"/>
      <c r="H29" s="15">
        <v>94036000</v>
      </c>
      <c r="I29" s="16">
        <v>2</v>
      </c>
      <c r="J29" s="34">
        <v>58000</v>
      </c>
      <c r="K29" s="16">
        <f t="shared" si="0"/>
        <v>116000</v>
      </c>
      <c r="L29" s="17">
        <v>0</v>
      </c>
      <c r="M29" s="18"/>
    </row>
    <row r="30" spans="1:13" x14ac:dyDescent="0.25">
      <c r="A30" s="14">
        <v>6</v>
      </c>
      <c r="B30" s="66" t="s">
        <v>73</v>
      </c>
      <c r="C30" s="67"/>
      <c r="D30" s="67"/>
      <c r="E30" s="67"/>
      <c r="F30" s="67"/>
      <c r="G30" s="68"/>
      <c r="H30" s="15">
        <v>94036000</v>
      </c>
      <c r="I30" s="16">
        <v>1</v>
      </c>
      <c r="J30" s="34">
        <v>54000</v>
      </c>
      <c r="K30" s="16">
        <f t="shared" si="0"/>
        <v>54000</v>
      </c>
      <c r="L30" s="17">
        <v>0</v>
      </c>
      <c r="M30" s="18"/>
    </row>
    <row r="31" spans="1:13" ht="14.5" x14ac:dyDescent="0.25">
      <c r="A31" s="14">
        <v>7</v>
      </c>
      <c r="B31" s="66" t="s">
        <v>74</v>
      </c>
      <c r="C31" s="67"/>
      <c r="D31" s="67"/>
      <c r="E31" s="67"/>
      <c r="F31" s="67"/>
      <c r="G31" s="68"/>
      <c r="H31" s="15">
        <v>94036000</v>
      </c>
      <c r="I31" s="147">
        <v>228</v>
      </c>
      <c r="J31" s="16">
        <v>250</v>
      </c>
      <c r="K31" s="16">
        <f t="shared" si="0"/>
        <v>57000</v>
      </c>
      <c r="L31" s="17">
        <v>0</v>
      </c>
      <c r="M31" s="18"/>
    </row>
    <row r="32" spans="1:13" ht="14.5" x14ac:dyDescent="0.25">
      <c r="A32" s="14">
        <v>8</v>
      </c>
      <c r="B32" s="66" t="s">
        <v>75</v>
      </c>
      <c r="C32" s="67"/>
      <c r="D32" s="67"/>
      <c r="E32" s="67"/>
      <c r="F32" s="67"/>
      <c r="G32" s="68"/>
      <c r="H32" s="15">
        <v>94036000</v>
      </c>
      <c r="I32" s="147">
        <v>10</v>
      </c>
      <c r="J32" s="34">
        <v>950</v>
      </c>
      <c r="K32" s="16">
        <f t="shared" si="0"/>
        <v>9500</v>
      </c>
      <c r="L32" s="17">
        <v>0</v>
      </c>
      <c r="M32" s="18"/>
    </row>
    <row r="33" spans="1:15" x14ac:dyDescent="0.25">
      <c r="A33" s="14"/>
      <c r="B33" s="66"/>
      <c r="C33" s="67"/>
      <c r="D33" s="67"/>
      <c r="E33" s="67"/>
      <c r="F33" s="67"/>
      <c r="G33" s="68"/>
      <c r="H33" s="15"/>
      <c r="I33" s="16"/>
      <c r="J33" s="16"/>
      <c r="K33" s="16"/>
      <c r="L33" s="17"/>
      <c r="M33" s="18"/>
    </row>
    <row r="34" spans="1:15" x14ac:dyDescent="0.25">
      <c r="A34" s="69" t="s">
        <v>29</v>
      </c>
      <c r="B34" s="70"/>
      <c r="C34" s="70"/>
      <c r="D34" s="70"/>
      <c r="E34" s="70"/>
      <c r="F34" s="70"/>
      <c r="G34" s="70"/>
      <c r="H34" s="19"/>
      <c r="I34" s="19"/>
      <c r="J34" s="19"/>
      <c r="K34" s="19">
        <f>SUM(K25:K33)</f>
        <v>562380</v>
      </c>
      <c r="L34" s="19">
        <v>87380</v>
      </c>
      <c r="M34" s="20">
        <f>K34-L34</f>
        <v>475000</v>
      </c>
      <c r="N34" s="28"/>
      <c r="O34" s="30"/>
    </row>
    <row r="35" spans="1:15" x14ac:dyDescent="0.25">
      <c r="A35" s="71"/>
      <c r="B35" s="72"/>
      <c r="C35" s="72"/>
      <c r="D35" s="72"/>
      <c r="E35" s="72"/>
      <c r="F35" s="72"/>
      <c r="G35" s="72"/>
      <c r="H35" s="72"/>
      <c r="I35" s="72"/>
      <c r="J35" s="72"/>
      <c r="K35" s="72"/>
      <c r="L35" s="72"/>
      <c r="M35" s="73"/>
      <c r="N35" s="28"/>
    </row>
    <row r="36" spans="1:15" ht="13.5" x14ac:dyDescent="0.35">
      <c r="A36" s="74" t="s">
        <v>54</v>
      </c>
      <c r="B36" s="75"/>
      <c r="C36" s="75"/>
      <c r="D36" s="75"/>
      <c r="E36" s="75"/>
      <c r="F36" s="75"/>
      <c r="G36" s="80" t="s">
        <v>30</v>
      </c>
      <c r="H36" s="80"/>
      <c r="I36" s="80"/>
      <c r="J36" s="80"/>
      <c r="K36" s="21" t="s">
        <v>31</v>
      </c>
      <c r="L36" s="81">
        <f>M34</f>
        <v>475000</v>
      </c>
      <c r="M36" s="82"/>
    </row>
    <row r="37" spans="1:15" ht="13.5" x14ac:dyDescent="0.35">
      <c r="A37" s="76"/>
      <c r="B37" s="77"/>
      <c r="C37" s="77"/>
      <c r="D37" s="77"/>
      <c r="E37" s="77"/>
      <c r="F37" s="77"/>
      <c r="G37" s="47" t="s">
        <v>32</v>
      </c>
      <c r="H37" s="47"/>
      <c r="I37" s="47"/>
      <c r="J37" s="47"/>
      <c r="K37" s="22" t="s">
        <v>31</v>
      </c>
      <c r="L37" s="83">
        <f>L36*9%</f>
        <v>42750</v>
      </c>
      <c r="M37" s="84"/>
    </row>
    <row r="38" spans="1:15" ht="13.5" x14ac:dyDescent="0.35">
      <c r="A38" s="76"/>
      <c r="B38" s="77"/>
      <c r="C38" s="77"/>
      <c r="D38" s="77"/>
      <c r="E38" s="77"/>
      <c r="F38" s="77"/>
      <c r="G38" s="47" t="s">
        <v>33</v>
      </c>
      <c r="H38" s="47"/>
      <c r="I38" s="47"/>
      <c r="J38" s="47"/>
      <c r="K38" s="22" t="s">
        <v>31</v>
      </c>
      <c r="L38" s="83">
        <f>L36*9%</f>
        <v>42750</v>
      </c>
      <c r="M38" s="84"/>
    </row>
    <row r="39" spans="1:15" ht="13.5" x14ac:dyDescent="0.35">
      <c r="A39" s="76"/>
      <c r="B39" s="77"/>
      <c r="C39" s="77"/>
      <c r="D39" s="77"/>
      <c r="E39" s="77"/>
      <c r="F39" s="77"/>
      <c r="G39" s="47" t="s">
        <v>50</v>
      </c>
      <c r="H39" s="47"/>
      <c r="I39" s="47"/>
      <c r="J39" s="47"/>
      <c r="K39" s="22" t="s">
        <v>31</v>
      </c>
      <c r="L39" s="83"/>
      <c r="M39" s="84"/>
    </row>
    <row r="40" spans="1:15" ht="13.5" x14ac:dyDescent="0.35">
      <c r="A40" s="78"/>
      <c r="B40" s="79"/>
      <c r="C40" s="79"/>
      <c r="D40" s="79"/>
      <c r="E40" s="79"/>
      <c r="F40" s="79"/>
      <c r="G40" s="54" t="s">
        <v>34</v>
      </c>
      <c r="H40" s="54"/>
      <c r="I40" s="54"/>
      <c r="J40" s="54"/>
      <c r="K40" s="23" t="s">
        <v>31</v>
      </c>
      <c r="L40" s="61">
        <f>L37+L38</f>
        <v>85500</v>
      </c>
      <c r="M40" s="62"/>
    </row>
    <row r="41" spans="1:15" ht="13.5" x14ac:dyDescent="0.35">
      <c r="A41" s="57" t="s">
        <v>49</v>
      </c>
      <c r="B41" s="58"/>
      <c r="C41" s="58"/>
      <c r="D41" s="58"/>
      <c r="E41" s="58"/>
      <c r="F41" s="58"/>
      <c r="G41" s="59" t="s">
        <v>35</v>
      </c>
      <c r="H41" s="60"/>
      <c r="I41" s="60"/>
      <c r="J41" s="53"/>
      <c r="K41" s="23" t="s">
        <v>31</v>
      </c>
      <c r="L41" s="61"/>
      <c r="M41" s="62"/>
    </row>
    <row r="42" spans="1:15" ht="13.5" x14ac:dyDescent="0.35">
      <c r="A42" s="46" t="s">
        <v>36</v>
      </c>
      <c r="B42" s="47"/>
      <c r="C42" s="47" t="s">
        <v>37</v>
      </c>
      <c r="D42" s="47"/>
      <c r="E42" s="47"/>
      <c r="F42" s="47"/>
      <c r="G42" s="53" t="s">
        <v>38</v>
      </c>
      <c r="H42" s="54"/>
      <c r="I42" s="54"/>
      <c r="J42" s="54"/>
      <c r="K42" s="23" t="s">
        <v>31</v>
      </c>
      <c r="L42" s="61">
        <f>L36+L40+L41</f>
        <v>560500</v>
      </c>
      <c r="M42" s="62"/>
    </row>
    <row r="43" spans="1:15" ht="13.5" x14ac:dyDescent="0.35">
      <c r="A43" s="46" t="s">
        <v>39</v>
      </c>
      <c r="B43" s="47"/>
      <c r="C43" s="48">
        <v>9622000000309</v>
      </c>
      <c r="D43" s="48"/>
      <c r="E43" s="48"/>
      <c r="F43" s="48"/>
      <c r="G43" s="49"/>
      <c r="H43" s="50"/>
      <c r="I43" s="50"/>
      <c r="J43" s="50"/>
      <c r="K43" s="50"/>
      <c r="L43" s="50"/>
      <c r="M43" s="51"/>
    </row>
    <row r="44" spans="1:15" ht="13.5" customHeight="1" x14ac:dyDescent="0.35">
      <c r="A44" s="31" t="s">
        <v>40</v>
      </c>
      <c r="B44" s="32"/>
      <c r="C44" s="52" t="s">
        <v>41</v>
      </c>
      <c r="D44" s="52"/>
      <c r="E44" s="52"/>
      <c r="F44" s="52"/>
      <c r="G44" s="53" t="s">
        <v>42</v>
      </c>
      <c r="H44" s="54"/>
      <c r="I44" s="54"/>
      <c r="J44" s="54"/>
      <c r="K44" s="24" t="s">
        <v>31</v>
      </c>
      <c r="L44" s="55" t="s">
        <v>43</v>
      </c>
      <c r="M44" s="56"/>
    </row>
    <row r="45" spans="1:15" ht="15" customHeight="1" x14ac:dyDescent="0.35">
      <c r="A45" s="35" t="s">
        <v>76</v>
      </c>
      <c r="B45" s="36"/>
      <c r="C45" s="36"/>
      <c r="D45" s="36"/>
      <c r="E45" s="36"/>
      <c r="F45" s="36"/>
      <c r="G45" s="37" t="s">
        <v>44</v>
      </c>
      <c r="H45" s="37"/>
      <c r="I45" s="37"/>
      <c r="J45" s="37"/>
      <c r="K45" s="37"/>
      <c r="L45" s="37"/>
      <c r="M45" s="38"/>
    </row>
    <row r="46" spans="1:15" ht="13" customHeight="1" x14ac:dyDescent="0.25">
      <c r="A46" s="35"/>
      <c r="B46" s="36"/>
      <c r="C46" s="36"/>
      <c r="D46" s="36"/>
      <c r="E46" s="36"/>
      <c r="F46" s="36"/>
      <c r="G46" s="39"/>
      <c r="H46" s="40"/>
      <c r="I46" s="40"/>
      <c r="J46" s="40"/>
      <c r="K46" s="40"/>
      <c r="L46" s="40"/>
      <c r="M46" s="41"/>
    </row>
    <row r="47" spans="1:15" ht="12.75" customHeight="1" x14ac:dyDescent="0.3">
      <c r="A47" s="35"/>
      <c r="B47" s="36"/>
      <c r="C47" s="36"/>
      <c r="D47" s="36"/>
      <c r="E47" s="36"/>
      <c r="F47" s="36"/>
      <c r="G47" s="42" t="s">
        <v>45</v>
      </c>
      <c r="H47" s="42"/>
      <c r="I47" s="42"/>
      <c r="J47" s="42"/>
      <c r="K47" s="42"/>
      <c r="L47" s="42"/>
      <c r="M47" s="43"/>
    </row>
    <row r="48" spans="1:15" ht="12.75" customHeight="1" x14ac:dyDescent="0.25">
      <c r="A48" s="35"/>
      <c r="B48" s="36"/>
      <c r="C48" s="36"/>
      <c r="D48" s="36"/>
      <c r="E48" s="36"/>
      <c r="F48" s="36"/>
      <c r="G48" s="39"/>
      <c r="H48" s="40"/>
      <c r="I48" s="40"/>
      <c r="J48" s="40"/>
      <c r="K48" s="40"/>
      <c r="L48" s="40"/>
      <c r="M48" s="41"/>
    </row>
    <row r="49" spans="1:13" ht="12.75" customHeight="1" x14ac:dyDescent="0.25">
      <c r="A49" s="35"/>
      <c r="B49" s="36"/>
      <c r="C49" s="36"/>
      <c r="D49" s="36"/>
      <c r="E49" s="36"/>
      <c r="F49" s="36"/>
      <c r="G49" s="39"/>
      <c r="H49" s="40"/>
      <c r="I49" s="40"/>
      <c r="J49" s="40"/>
      <c r="K49" s="40"/>
      <c r="L49" s="40"/>
      <c r="M49" s="41"/>
    </row>
    <row r="50" spans="1:13" ht="12.75" customHeight="1" x14ac:dyDescent="0.25">
      <c r="A50" s="35"/>
      <c r="B50" s="36"/>
      <c r="C50" s="36"/>
      <c r="D50" s="36"/>
      <c r="E50" s="36"/>
      <c r="F50" s="36"/>
      <c r="G50" s="39"/>
      <c r="H50" s="40"/>
      <c r="I50" s="40"/>
      <c r="J50" s="40"/>
      <c r="K50" s="40"/>
      <c r="L50" s="40"/>
      <c r="M50" s="41"/>
    </row>
    <row r="51" spans="1:13" ht="12.75" customHeight="1" x14ac:dyDescent="0.25">
      <c r="A51" s="35"/>
      <c r="B51" s="36"/>
      <c r="C51" s="36"/>
      <c r="D51" s="36"/>
      <c r="E51" s="36"/>
      <c r="F51" s="36"/>
      <c r="G51" s="39"/>
      <c r="H51" s="40"/>
      <c r="I51" s="40"/>
      <c r="J51" s="40"/>
      <c r="K51" s="40"/>
      <c r="L51" s="40"/>
      <c r="M51" s="41"/>
    </row>
    <row r="52" spans="1:13" ht="12.75" customHeight="1" x14ac:dyDescent="0.25">
      <c r="A52" s="35"/>
      <c r="B52" s="36"/>
      <c r="C52" s="36"/>
      <c r="D52" s="36"/>
      <c r="E52" s="36"/>
      <c r="F52" s="36"/>
      <c r="G52" s="39"/>
      <c r="H52" s="40"/>
      <c r="I52" s="40"/>
      <c r="J52" s="40"/>
      <c r="K52" s="40"/>
      <c r="L52" s="40"/>
      <c r="M52" s="41"/>
    </row>
    <row r="53" spans="1:13" ht="13.5" x14ac:dyDescent="0.35">
      <c r="A53" s="35"/>
      <c r="B53" s="36"/>
      <c r="C53" s="36"/>
      <c r="D53" s="36"/>
      <c r="E53" s="36"/>
      <c r="F53" s="36"/>
      <c r="G53" s="44" t="s">
        <v>46</v>
      </c>
      <c r="H53" s="44"/>
      <c r="I53" s="44"/>
      <c r="J53" s="44"/>
      <c r="K53" s="44"/>
      <c r="L53" s="44"/>
      <c r="M53" s="45"/>
    </row>
    <row r="54" spans="1:13" ht="14" thickBot="1" x14ac:dyDescent="0.4">
      <c r="A54" s="25" t="s">
        <v>47</v>
      </c>
      <c r="B54" s="26"/>
      <c r="C54" s="26"/>
      <c r="D54" s="26"/>
      <c r="E54" s="26"/>
      <c r="F54" s="26"/>
      <c r="G54" s="26"/>
      <c r="H54" s="26"/>
      <c r="I54" s="26"/>
      <c r="J54" s="26"/>
      <c r="K54" s="26"/>
      <c r="L54" s="26"/>
      <c r="M54" s="27"/>
    </row>
  </sheetData>
  <mergeCells count="88">
    <mergeCell ref="C44:F44"/>
    <mergeCell ref="G44:J44"/>
    <mergeCell ref="L44:M44"/>
    <mergeCell ref="A45:F53"/>
    <mergeCell ref="G45:M45"/>
    <mergeCell ref="G46:M46"/>
    <mergeCell ref="G47:M47"/>
    <mergeCell ref="G48:M52"/>
    <mergeCell ref="G53:M53"/>
    <mergeCell ref="A42:B42"/>
    <mergeCell ref="C42:F42"/>
    <mergeCell ref="G42:J42"/>
    <mergeCell ref="L42:M42"/>
    <mergeCell ref="A43:B43"/>
    <mergeCell ref="C43:F43"/>
    <mergeCell ref="G43:M43"/>
    <mergeCell ref="L39:M39"/>
    <mergeCell ref="G40:J40"/>
    <mergeCell ref="L40:M40"/>
    <mergeCell ref="A41:F41"/>
    <mergeCell ref="G41:J41"/>
    <mergeCell ref="L41:M41"/>
    <mergeCell ref="A34:G34"/>
    <mergeCell ref="A35:M35"/>
    <mergeCell ref="A36:F40"/>
    <mergeCell ref="G36:J36"/>
    <mergeCell ref="L36:M36"/>
    <mergeCell ref="G37:J37"/>
    <mergeCell ref="L37:M37"/>
    <mergeCell ref="G38:J38"/>
    <mergeCell ref="L38:M38"/>
    <mergeCell ref="G39:J39"/>
    <mergeCell ref="B28:G28"/>
    <mergeCell ref="B29:G29"/>
    <mergeCell ref="B30:G30"/>
    <mergeCell ref="B31:G31"/>
    <mergeCell ref="B32:G32"/>
    <mergeCell ref="B33:G33"/>
    <mergeCell ref="L22:L23"/>
    <mergeCell ref="M22:M23"/>
    <mergeCell ref="B24:G24"/>
    <mergeCell ref="B25:G25"/>
    <mergeCell ref="B26:G26"/>
    <mergeCell ref="B27:G27"/>
    <mergeCell ref="A22:A23"/>
    <mergeCell ref="B22:G23"/>
    <mergeCell ref="H22:H23"/>
    <mergeCell ref="I22:I23"/>
    <mergeCell ref="J22:J23"/>
    <mergeCell ref="K22:K23"/>
    <mergeCell ref="B19:F19"/>
    <mergeCell ref="I19:M19"/>
    <mergeCell ref="B20:D20"/>
    <mergeCell ref="G20:H20"/>
    <mergeCell ref="I20:K20"/>
    <mergeCell ref="A21:M21"/>
    <mergeCell ref="B16:F16"/>
    <mergeCell ref="I16:M16"/>
    <mergeCell ref="B17:F17"/>
    <mergeCell ref="I17:M17"/>
    <mergeCell ref="B18:F18"/>
    <mergeCell ref="G18:H18"/>
    <mergeCell ref="I18:M18"/>
    <mergeCell ref="A13:B13"/>
    <mergeCell ref="C13:D13"/>
    <mergeCell ref="G13:J13"/>
    <mergeCell ref="A14:M14"/>
    <mergeCell ref="A15:F15"/>
    <mergeCell ref="G15:M15"/>
    <mergeCell ref="A11:B11"/>
    <mergeCell ref="C11:F11"/>
    <mergeCell ref="G11:J11"/>
    <mergeCell ref="A12:B12"/>
    <mergeCell ref="C12:F12"/>
    <mergeCell ref="G12:J12"/>
    <mergeCell ref="A7:M7"/>
    <mergeCell ref="A8:H9"/>
    <mergeCell ref="J8:M8"/>
    <mergeCell ref="J9:M9"/>
    <mergeCell ref="A10:B10"/>
    <mergeCell ref="C10:F10"/>
    <mergeCell ref="G10:J10"/>
    <mergeCell ref="A1:M1"/>
    <mergeCell ref="A2:M2"/>
    <mergeCell ref="A3:M3"/>
    <mergeCell ref="A4:M4"/>
    <mergeCell ref="A5:M5"/>
    <mergeCell ref="A6:M6"/>
  </mergeCells>
  <printOptions horizontalCentered="1"/>
  <pageMargins left="0.15748031496062992" right="0.23622047244094491" top="0.23622047244094491" bottom="0.19685039370078741" header="0.15748031496062992" footer="0.15748031496062992"/>
  <pageSetup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D9BD-8BF0-4D33-9B1C-66D2F40535CA}">
  <sheetPr>
    <pageSetUpPr fitToPage="1"/>
  </sheetPr>
  <dimension ref="A1:O51"/>
  <sheetViews>
    <sheetView topLeftCell="A24" workbookViewId="0">
      <selection activeCell="A38" sqref="A38:F38"/>
    </sheetView>
  </sheetViews>
  <sheetFormatPr defaultColWidth="10.54296875" defaultRowHeight="12.5" x14ac:dyDescent="0.25"/>
  <cols>
    <col min="1" max="1" width="6.54296875" bestFit="1" customWidth="1"/>
    <col min="2" max="2" width="25.81640625" customWidth="1"/>
    <col min="3" max="3" width="7.453125" bestFit="1" customWidth="1"/>
    <col min="4" max="4" width="4.453125" bestFit="1" customWidth="1"/>
    <col min="5" max="5" width="9.81640625" bestFit="1" customWidth="1"/>
    <col min="6" max="6" width="11.1796875" bestFit="1" customWidth="1"/>
    <col min="7" max="7" width="2.81640625" customWidth="1"/>
    <col min="8" max="8" width="8.54296875" bestFit="1" customWidth="1"/>
    <col min="9" max="9" width="9.1796875" bestFit="1" customWidth="1"/>
    <col min="10" max="10" width="11.54296875" bestFit="1" customWidth="1"/>
    <col min="11" max="11" width="13.1796875" customWidth="1"/>
    <col min="12" max="12" width="10.08984375" bestFit="1" customWidth="1"/>
    <col min="13" max="13" width="13.26953125" bestFit="1" customWidth="1"/>
    <col min="15" max="15" width="12.81640625" bestFit="1" customWidth="1"/>
  </cols>
  <sheetData>
    <row r="1" spans="1:13" ht="20.5" x14ac:dyDescent="0.25">
      <c r="A1" s="135" t="s">
        <v>52</v>
      </c>
      <c r="B1" s="136"/>
      <c r="C1" s="136"/>
      <c r="D1" s="136"/>
      <c r="E1" s="136"/>
      <c r="F1" s="136"/>
      <c r="G1" s="136"/>
      <c r="H1" s="136"/>
      <c r="I1" s="136"/>
      <c r="J1" s="136"/>
      <c r="K1" s="136"/>
      <c r="L1" s="136"/>
      <c r="M1" s="137"/>
    </row>
    <row r="2" spans="1:13" ht="41.5" customHeight="1" x14ac:dyDescent="0.25">
      <c r="A2" s="138" t="s">
        <v>0</v>
      </c>
      <c r="B2" s="139"/>
      <c r="C2" s="139"/>
      <c r="D2" s="139"/>
      <c r="E2" s="139"/>
      <c r="F2" s="139"/>
      <c r="G2" s="139"/>
      <c r="H2" s="139"/>
      <c r="I2" s="139"/>
      <c r="J2" s="139"/>
      <c r="K2" s="139"/>
      <c r="L2" s="139"/>
      <c r="M2" s="140"/>
    </row>
    <row r="3" spans="1:13" ht="16.5" customHeight="1" x14ac:dyDescent="0.25">
      <c r="A3" s="141" t="s">
        <v>1</v>
      </c>
      <c r="B3" s="142"/>
      <c r="C3" s="142"/>
      <c r="D3" s="142"/>
      <c r="E3" s="142"/>
      <c r="F3" s="142"/>
      <c r="G3" s="142"/>
      <c r="H3" s="142"/>
      <c r="I3" s="142"/>
      <c r="J3" s="142"/>
      <c r="K3" s="142"/>
      <c r="L3" s="142"/>
      <c r="M3" s="143"/>
    </row>
    <row r="4" spans="1:13" x14ac:dyDescent="0.25">
      <c r="A4" s="144" t="s">
        <v>2</v>
      </c>
      <c r="B4" s="145"/>
      <c r="C4" s="145"/>
      <c r="D4" s="145"/>
      <c r="E4" s="145"/>
      <c r="F4" s="145"/>
      <c r="G4" s="145"/>
      <c r="H4" s="145"/>
      <c r="I4" s="145"/>
      <c r="J4" s="145"/>
      <c r="K4" s="145"/>
      <c r="L4" s="145"/>
      <c r="M4" s="146"/>
    </row>
    <row r="5" spans="1:13" x14ac:dyDescent="0.25">
      <c r="A5" s="144" t="s">
        <v>3</v>
      </c>
      <c r="B5" s="145"/>
      <c r="C5" s="145"/>
      <c r="D5" s="145"/>
      <c r="E5" s="145"/>
      <c r="F5" s="145"/>
      <c r="G5" s="145"/>
      <c r="H5" s="145"/>
      <c r="I5" s="145"/>
      <c r="J5" s="145"/>
      <c r="K5" s="145"/>
      <c r="L5" s="145"/>
      <c r="M5" s="146"/>
    </row>
    <row r="6" spans="1:13" ht="13.5" x14ac:dyDescent="0.25">
      <c r="A6" s="132" t="s">
        <v>4</v>
      </c>
      <c r="B6" s="133"/>
      <c r="C6" s="133"/>
      <c r="D6" s="133"/>
      <c r="E6" s="133"/>
      <c r="F6" s="133"/>
      <c r="G6" s="133"/>
      <c r="H6" s="133"/>
      <c r="I6" s="133"/>
      <c r="J6" s="133"/>
      <c r="K6" s="133"/>
      <c r="L6" s="133"/>
      <c r="M6" s="134"/>
    </row>
    <row r="7" spans="1:13" x14ac:dyDescent="0.25">
      <c r="A7" s="119"/>
      <c r="B7" s="120"/>
      <c r="C7" s="120"/>
      <c r="D7" s="120"/>
      <c r="E7" s="120"/>
      <c r="F7" s="120"/>
      <c r="G7" s="120"/>
      <c r="H7" s="120"/>
      <c r="I7" s="120"/>
      <c r="J7" s="120"/>
      <c r="K7" s="120"/>
      <c r="L7" s="120"/>
      <c r="M7" s="121"/>
    </row>
    <row r="8" spans="1:13" ht="13.5" customHeight="1" x14ac:dyDescent="0.25">
      <c r="A8" s="122" t="s">
        <v>53</v>
      </c>
      <c r="B8" s="123"/>
      <c r="C8" s="123"/>
      <c r="D8" s="123"/>
      <c r="E8" s="123"/>
      <c r="F8" s="123"/>
      <c r="G8" s="123"/>
      <c r="H8" s="123"/>
      <c r="I8" s="1"/>
      <c r="J8" s="124" t="s">
        <v>5</v>
      </c>
      <c r="K8" s="124"/>
      <c r="L8" s="124"/>
      <c r="M8" s="125"/>
    </row>
    <row r="9" spans="1:13" ht="13.5" customHeight="1" x14ac:dyDescent="0.25">
      <c r="A9" s="122"/>
      <c r="B9" s="123"/>
      <c r="C9" s="123"/>
      <c r="D9" s="123"/>
      <c r="E9" s="123"/>
      <c r="F9" s="123"/>
      <c r="G9" s="123"/>
      <c r="H9" s="123"/>
      <c r="I9" s="1"/>
      <c r="J9" s="124" t="s">
        <v>6</v>
      </c>
      <c r="K9" s="124"/>
      <c r="L9" s="124"/>
      <c r="M9" s="125"/>
    </row>
    <row r="10" spans="1:13" ht="14.25" customHeight="1" x14ac:dyDescent="0.35">
      <c r="A10" s="126" t="s">
        <v>7</v>
      </c>
      <c r="B10" s="127"/>
      <c r="C10" s="128"/>
      <c r="D10" s="129"/>
      <c r="E10" s="129"/>
      <c r="F10" s="129"/>
      <c r="G10" s="130" t="s">
        <v>8</v>
      </c>
      <c r="H10" s="131"/>
      <c r="I10" s="131"/>
      <c r="J10" s="131"/>
      <c r="K10" s="2"/>
      <c r="L10" s="2"/>
      <c r="M10" s="3"/>
    </row>
    <row r="11" spans="1:13" ht="13.5" x14ac:dyDescent="0.35">
      <c r="A11" s="114" t="s">
        <v>9</v>
      </c>
      <c r="B11" s="115"/>
      <c r="C11" s="116" t="s">
        <v>55</v>
      </c>
      <c r="D11" s="37"/>
      <c r="E11" s="37"/>
      <c r="F11" s="37"/>
      <c r="G11" s="116" t="s">
        <v>10</v>
      </c>
      <c r="H11" s="37"/>
      <c r="I11" s="37"/>
      <c r="J11" s="37"/>
      <c r="K11" s="4"/>
      <c r="L11" s="4"/>
      <c r="M11" s="5"/>
    </row>
    <row r="12" spans="1:13" ht="13.5" x14ac:dyDescent="0.35">
      <c r="A12" s="114" t="s">
        <v>11</v>
      </c>
      <c r="B12" s="115"/>
      <c r="C12" s="117">
        <v>45428</v>
      </c>
      <c r="D12" s="118"/>
      <c r="E12" s="118"/>
      <c r="F12" s="118"/>
      <c r="G12" s="116" t="s">
        <v>12</v>
      </c>
      <c r="H12" s="37"/>
      <c r="I12" s="37"/>
      <c r="J12" s="37"/>
      <c r="K12" s="4"/>
      <c r="L12" s="4"/>
      <c r="M12" s="5"/>
    </row>
    <row r="13" spans="1:13" ht="13.5" x14ac:dyDescent="0.35">
      <c r="A13" s="106" t="s">
        <v>13</v>
      </c>
      <c r="B13" s="107"/>
      <c r="C13" s="108" t="s">
        <v>14</v>
      </c>
      <c r="D13" s="109"/>
      <c r="E13" s="32" t="s">
        <v>15</v>
      </c>
      <c r="F13" s="6">
        <v>27</v>
      </c>
      <c r="G13" s="108"/>
      <c r="H13" s="109"/>
      <c r="I13" s="109"/>
      <c r="J13" s="109"/>
      <c r="K13" s="7"/>
      <c r="L13" s="7"/>
      <c r="M13" s="8"/>
    </row>
    <row r="14" spans="1:13" ht="13.5" x14ac:dyDescent="0.35">
      <c r="A14" s="110"/>
      <c r="B14" s="111"/>
      <c r="C14" s="111"/>
      <c r="D14" s="111"/>
      <c r="E14" s="111"/>
      <c r="F14" s="111"/>
      <c r="G14" s="111"/>
      <c r="H14" s="111"/>
      <c r="I14" s="111"/>
      <c r="J14" s="111"/>
      <c r="K14" s="111"/>
      <c r="L14" s="111"/>
      <c r="M14" s="112"/>
    </row>
    <row r="15" spans="1:13" ht="13.5" x14ac:dyDescent="0.35">
      <c r="A15" s="110" t="s">
        <v>16</v>
      </c>
      <c r="B15" s="111"/>
      <c r="C15" s="111"/>
      <c r="D15" s="111"/>
      <c r="E15" s="111"/>
      <c r="F15" s="111"/>
      <c r="G15" s="113" t="s">
        <v>17</v>
      </c>
      <c r="H15" s="111"/>
      <c r="I15" s="111"/>
      <c r="J15" s="111"/>
      <c r="K15" s="111"/>
      <c r="L15" s="111"/>
      <c r="M15" s="112"/>
    </row>
    <row r="16" spans="1:13" ht="13.5" customHeight="1" x14ac:dyDescent="0.35">
      <c r="A16" s="33" t="s">
        <v>18</v>
      </c>
      <c r="B16" s="102" t="s">
        <v>56</v>
      </c>
      <c r="C16" s="102"/>
      <c r="D16" s="102"/>
      <c r="E16" s="102"/>
      <c r="F16" s="102"/>
      <c r="G16" s="9" t="s">
        <v>18</v>
      </c>
      <c r="H16" s="32"/>
      <c r="I16" s="102" t="s">
        <v>56</v>
      </c>
      <c r="J16" s="102"/>
      <c r="K16" s="102"/>
      <c r="L16" s="102"/>
      <c r="M16" s="102"/>
    </row>
    <row r="17" spans="1:15" ht="13.5" x14ac:dyDescent="0.35">
      <c r="A17" s="33" t="s">
        <v>19</v>
      </c>
      <c r="B17" s="103" t="s">
        <v>57</v>
      </c>
      <c r="C17" s="103"/>
      <c r="D17" s="103"/>
      <c r="E17" s="103"/>
      <c r="F17" s="103"/>
      <c r="G17" s="9" t="s">
        <v>19</v>
      </c>
      <c r="H17" s="32"/>
      <c r="I17" s="103" t="s">
        <v>57</v>
      </c>
      <c r="J17" s="103"/>
      <c r="K17" s="103"/>
      <c r="L17" s="103"/>
      <c r="M17" s="103"/>
    </row>
    <row r="18" spans="1:15" ht="13.5" x14ac:dyDescent="0.35">
      <c r="A18" s="33"/>
      <c r="B18" s="104" t="s">
        <v>58</v>
      </c>
      <c r="C18" s="104"/>
      <c r="D18" s="104"/>
      <c r="E18" s="104"/>
      <c r="F18" s="104"/>
      <c r="G18" s="105"/>
      <c r="H18" s="105"/>
      <c r="I18" s="104" t="s">
        <v>58</v>
      </c>
      <c r="J18" s="104"/>
      <c r="K18" s="104"/>
      <c r="L18" s="104"/>
      <c r="M18" s="104"/>
    </row>
    <row r="19" spans="1:15" ht="13.5" x14ac:dyDescent="0.35">
      <c r="A19" s="33" t="s">
        <v>20</v>
      </c>
      <c r="B19" s="101" t="s">
        <v>59</v>
      </c>
      <c r="C19" s="101"/>
      <c r="D19" s="101"/>
      <c r="E19" s="101"/>
      <c r="F19" s="101"/>
      <c r="G19" s="9" t="s">
        <v>20</v>
      </c>
      <c r="H19" s="32"/>
      <c r="I19" s="101" t="s">
        <v>59</v>
      </c>
      <c r="J19" s="101"/>
      <c r="K19" s="101"/>
      <c r="L19" s="101"/>
      <c r="M19" s="101"/>
    </row>
    <row r="20" spans="1:15" ht="13.5" x14ac:dyDescent="0.35">
      <c r="A20" s="33" t="s">
        <v>21</v>
      </c>
      <c r="B20" s="47" t="s">
        <v>14</v>
      </c>
      <c r="C20" s="47"/>
      <c r="D20" s="47"/>
      <c r="E20" s="9" t="s">
        <v>15</v>
      </c>
      <c r="F20" s="9">
        <v>27</v>
      </c>
      <c r="G20" s="47" t="s">
        <v>21</v>
      </c>
      <c r="H20" s="47"/>
      <c r="I20" s="47" t="s">
        <v>14</v>
      </c>
      <c r="J20" s="47"/>
      <c r="K20" s="47"/>
      <c r="L20" s="9" t="s">
        <v>15</v>
      </c>
      <c r="M20" s="9">
        <v>27</v>
      </c>
    </row>
    <row r="21" spans="1:15" ht="13.5" x14ac:dyDescent="0.35">
      <c r="A21" s="85"/>
      <c r="B21" s="86"/>
      <c r="C21" s="86"/>
      <c r="D21" s="86"/>
      <c r="E21" s="86"/>
      <c r="F21" s="86"/>
      <c r="G21" s="86"/>
      <c r="H21" s="86"/>
      <c r="I21" s="86"/>
      <c r="J21" s="86"/>
      <c r="K21" s="86"/>
      <c r="L21" s="86"/>
      <c r="M21" s="87"/>
    </row>
    <row r="22" spans="1:15" s="10" customFormat="1" ht="12.75" customHeight="1" x14ac:dyDescent="0.25">
      <c r="A22" s="88" t="s">
        <v>22</v>
      </c>
      <c r="B22" s="90" t="s">
        <v>48</v>
      </c>
      <c r="C22" s="91"/>
      <c r="D22" s="91"/>
      <c r="E22" s="91"/>
      <c r="F22" s="91"/>
      <c r="G22" s="92"/>
      <c r="H22" s="96" t="s">
        <v>23</v>
      </c>
      <c r="I22" s="96" t="s">
        <v>24</v>
      </c>
      <c r="J22" s="96" t="s">
        <v>25</v>
      </c>
      <c r="K22" s="96" t="s">
        <v>26</v>
      </c>
      <c r="L22" s="96" t="s">
        <v>27</v>
      </c>
      <c r="M22" s="99" t="s">
        <v>28</v>
      </c>
    </row>
    <row r="23" spans="1:15" s="10" customFormat="1" ht="14.25" customHeight="1" x14ac:dyDescent="0.25">
      <c r="A23" s="89"/>
      <c r="B23" s="93"/>
      <c r="C23" s="94"/>
      <c r="D23" s="94"/>
      <c r="E23" s="94"/>
      <c r="F23" s="94"/>
      <c r="G23" s="95"/>
      <c r="H23" s="97"/>
      <c r="I23" s="97"/>
      <c r="J23" s="98"/>
      <c r="K23" s="98"/>
      <c r="L23" s="97"/>
      <c r="M23" s="100"/>
    </row>
    <row r="24" spans="1:15" x14ac:dyDescent="0.25">
      <c r="A24" s="11"/>
      <c r="B24" s="63"/>
      <c r="C24" s="64"/>
      <c r="D24" s="64"/>
      <c r="E24" s="64"/>
      <c r="F24" s="64"/>
      <c r="G24" s="65"/>
      <c r="H24" s="12"/>
      <c r="I24" s="12"/>
      <c r="J24" s="12"/>
      <c r="K24" s="12"/>
      <c r="L24" s="12"/>
      <c r="M24" s="13"/>
    </row>
    <row r="25" spans="1:15" x14ac:dyDescent="0.25">
      <c r="A25" s="14">
        <v>1</v>
      </c>
      <c r="B25" s="66" t="s">
        <v>77</v>
      </c>
      <c r="C25" s="67"/>
      <c r="D25" s="67"/>
      <c r="E25" s="67"/>
      <c r="F25" s="67"/>
      <c r="G25" s="68"/>
      <c r="H25" s="15">
        <v>94036000</v>
      </c>
      <c r="I25" s="16">
        <v>60</v>
      </c>
      <c r="J25" s="16">
        <v>3700</v>
      </c>
      <c r="K25" s="16">
        <f t="shared" ref="K25:K29" si="0">J25*I25</f>
        <v>222000</v>
      </c>
      <c r="L25" s="17">
        <v>0</v>
      </c>
      <c r="M25" s="18"/>
    </row>
    <row r="26" spans="1:15" x14ac:dyDescent="0.25">
      <c r="A26" s="14">
        <v>2</v>
      </c>
      <c r="B26" s="66" t="s">
        <v>78</v>
      </c>
      <c r="C26" s="67"/>
      <c r="D26" s="67"/>
      <c r="E26" s="67"/>
      <c r="F26" s="67"/>
      <c r="G26" s="68"/>
      <c r="H26" s="15">
        <v>94036000</v>
      </c>
      <c r="I26" s="16">
        <v>57</v>
      </c>
      <c r="J26" s="16">
        <v>7500</v>
      </c>
      <c r="K26" s="16">
        <f t="shared" si="0"/>
        <v>427500</v>
      </c>
      <c r="L26" s="17">
        <v>0</v>
      </c>
      <c r="M26" s="18"/>
    </row>
    <row r="27" spans="1:15" x14ac:dyDescent="0.25">
      <c r="A27" s="14">
        <v>3</v>
      </c>
      <c r="B27" s="66" t="s">
        <v>79</v>
      </c>
      <c r="C27" s="67"/>
      <c r="D27" s="67"/>
      <c r="E27" s="67"/>
      <c r="F27" s="67"/>
      <c r="G27" s="68"/>
      <c r="H27" s="15">
        <v>94036000</v>
      </c>
      <c r="I27" s="16">
        <v>1083</v>
      </c>
      <c r="J27" s="34">
        <v>40</v>
      </c>
      <c r="K27" s="16">
        <f t="shared" si="0"/>
        <v>43320</v>
      </c>
      <c r="L27" s="17">
        <v>0</v>
      </c>
      <c r="M27" s="18"/>
    </row>
    <row r="28" spans="1:15" x14ac:dyDescent="0.25">
      <c r="A28" s="14">
        <v>4</v>
      </c>
      <c r="B28" s="66" t="s">
        <v>80</v>
      </c>
      <c r="C28" s="67"/>
      <c r="D28" s="67"/>
      <c r="E28" s="67"/>
      <c r="F28" s="67"/>
      <c r="G28" s="68"/>
      <c r="H28" s="15">
        <v>94036000</v>
      </c>
      <c r="I28" s="16">
        <v>114</v>
      </c>
      <c r="J28" s="34">
        <v>300</v>
      </c>
      <c r="K28" s="16">
        <f t="shared" si="0"/>
        <v>34200</v>
      </c>
      <c r="L28" s="17">
        <v>0</v>
      </c>
      <c r="M28" s="18"/>
    </row>
    <row r="29" spans="1:15" x14ac:dyDescent="0.25">
      <c r="A29" s="14">
        <v>5</v>
      </c>
      <c r="B29" s="66" t="s">
        <v>81</v>
      </c>
      <c r="C29" s="67"/>
      <c r="D29" s="67"/>
      <c r="E29" s="67"/>
      <c r="F29" s="67"/>
      <c r="G29" s="68"/>
      <c r="H29" s="15">
        <v>94036000</v>
      </c>
      <c r="I29" s="16">
        <v>303</v>
      </c>
      <c r="J29" s="34">
        <v>40</v>
      </c>
      <c r="K29" s="16">
        <f t="shared" si="0"/>
        <v>12120</v>
      </c>
      <c r="L29" s="17">
        <v>0</v>
      </c>
      <c r="M29" s="18"/>
    </row>
    <row r="30" spans="1:15" x14ac:dyDescent="0.25">
      <c r="A30" s="14"/>
      <c r="B30" s="66"/>
      <c r="C30" s="67"/>
      <c r="D30" s="67"/>
      <c r="E30" s="67"/>
      <c r="F30" s="67"/>
      <c r="G30" s="68"/>
      <c r="H30" s="15"/>
      <c r="I30" s="16"/>
      <c r="J30" s="16"/>
      <c r="K30" s="16"/>
      <c r="L30" s="17"/>
      <c r="M30" s="18"/>
    </row>
    <row r="31" spans="1:15" x14ac:dyDescent="0.25">
      <c r="A31" s="69" t="s">
        <v>29</v>
      </c>
      <c r="B31" s="70"/>
      <c r="C31" s="70"/>
      <c r="D31" s="70"/>
      <c r="E31" s="70"/>
      <c r="F31" s="70"/>
      <c r="G31" s="70"/>
      <c r="H31" s="19"/>
      <c r="I31" s="19"/>
      <c r="J31" s="19"/>
      <c r="K31" s="19">
        <f>SUM(K25:K30)</f>
        <v>739140</v>
      </c>
      <c r="L31" s="19">
        <v>114140</v>
      </c>
      <c r="M31" s="20">
        <f>K31-L31</f>
        <v>625000</v>
      </c>
      <c r="N31" s="28"/>
      <c r="O31" s="30"/>
    </row>
    <row r="32" spans="1:15" x14ac:dyDescent="0.25">
      <c r="A32" s="71"/>
      <c r="B32" s="72"/>
      <c r="C32" s="72"/>
      <c r="D32" s="72"/>
      <c r="E32" s="72"/>
      <c r="F32" s="72"/>
      <c r="G32" s="72"/>
      <c r="H32" s="72"/>
      <c r="I32" s="72"/>
      <c r="J32" s="72"/>
      <c r="K32" s="72"/>
      <c r="L32" s="72"/>
      <c r="M32" s="73"/>
      <c r="N32" s="28"/>
    </row>
    <row r="33" spans="1:13" ht="13.5" x14ac:dyDescent="0.35">
      <c r="A33" s="74" t="s">
        <v>82</v>
      </c>
      <c r="B33" s="75"/>
      <c r="C33" s="75"/>
      <c r="D33" s="75"/>
      <c r="E33" s="75"/>
      <c r="F33" s="75"/>
      <c r="G33" s="80" t="s">
        <v>30</v>
      </c>
      <c r="H33" s="80"/>
      <c r="I33" s="80"/>
      <c r="J33" s="80"/>
      <c r="K33" s="21" t="s">
        <v>31</v>
      </c>
      <c r="L33" s="81">
        <f>M31</f>
        <v>625000</v>
      </c>
      <c r="M33" s="82"/>
    </row>
    <row r="34" spans="1:13" ht="13.5" x14ac:dyDescent="0.35">
      <c r="A34" s="76"/>
      <c r="B34" s="77"/>
      <c r="C34" s="77"/>
      <c r="D34" s="77"/>
      <c r="E34" s="77"/>
      <c r="F34" s="77"/>
      <c r="G34" s="47" t="s">
        <v>32</v>
      </c>
      <c r="H34" s="47"/>
      <c r="I34" s="47"/>
      <c r="J34" s="47"/>
      <c r="K34" s="22" t="s">
        <v>31</v>
      </c>
      <c r="L34" s="83">
        <f>L33*9%</f>
        <v>56250</v>
      </c>
      <c r="M34" s="84"/>
    </row>
    <row r="35" spans="1:13" ht="13.5" x14ac:dyDescent="0.35">
      <c r="A35" s="76"/>
      <c r="B35" s="77"/>
      <c r="C35" s="77"/>
      <c r="D35" s="77"/>
      <c r="E35" s="77"/>
      <c r="F35" s="77"/>
      <c r="G35" s="47" t="s">
        <v>33</v>
      </c>
      <c r="H35" s="47"/>
      <c r="I35" s="47"/>
      <c r="J35" s="47"/>
      <c r="K35" s="22" t="s">
        <v>31</v>
      </c>
      <c r="L35" s="83">
        <f>L33*9%</f>
        <v>56250</v>
      </c>
      <c r="M35" s="84"/>
    </row>
    <row r="36" spans="1:13" ht="13.5" x14ac:dyDescent="0.35">
      <c r="A36" s="76"/>
      <c r="B36" s="77"/>
      <c r="C36" s="77"/>
      <c r="D36" s="77"/>
      <c r="E36" s="77"/>
      <c r="F36" s="77"/>
      <c r="G36" s="47" t="s">
        <v>50</v>
      </c>
      <c r="H36" s="47"/>
      <c r="I36" s="47"/>
      <c r="J36" s="47"/>
      <c r="K36" s="22" t="s">
        <v>31</v>
      </c>
      <c r="L36" s="83"/>
      <c r="M36" s="84"/>
    </row>
    <row r="37" spans="1:13" ht="13.5" x14ac:dyDescent="0.35">
      <c r="A37" s="78"/>
      <c r="B37" s="79"/>
      <c r="C37" s="79"/>
      <c r="D37" s="79"/>
      <c r="E37" s="79"/>
      <c r="F37" s="79"/>
      <c r="G37" s="54" t="s">
        <v>34</v>
      </c>
      <c r="H37" s="54"/>
      <c r="I37" s="54"/>
      <c r="J37" s="54"/>
      <c r="K37" s="23" t="s">
        <v>31</v>
      </c>
      <c r="L37" s="61">
        <f>L34+L35</f>
        <v>112500</v>
      </c>
      <c r="M37" s="62"/>
    </row>
    <row r="38" spans="1:13" ht="13.5" x14ac:dyDescent="0.35">
      <c r="A38" s="57" t="s">
        <v>49</v>
      </c>
      <c r="B38" s="58"/>
      <c r="C38" s="58"/>
      <c r="D38" s="58"/>
      <c r="E38" s="58"/>
      <c r="F38" s="58"/>
      <c r="G38" s="59" t="s">
        <v>35</v>
      </c>
      <c r="H38" s="60"/>
      <c r="I38" s="60"/>
      <c r="J38" s="53"/>
      <c r="K38" s="23" t="s">
        <v>31</v>
      </c>
      <c r="L38" s="61"/>
      <c r="M38" s="62"/>
    </row>
    <row r="39" spans="1:13" ht="13.5" x14ac:dyDescent="0.35">
      <c r="A39" s="46" t="s">
        <v>36</v>
      </c>
      <c r="B39" s="47"/>
      <c r="C39" s="47" t="s">
        <v>37</v>
      </c>
      <c r="D39" s="47"/>
      <c r="E39" s="47"/>
      <c r="F39" s="47"/>
      <c r="G39" s="53" t="s">
        <v>38</v>
      </c>
      <c r="H39" s="54"/>
      <c r="I39" s="54"/>
      <c r="J39" s="54"/>
      <c r="K39" s="23" t="s">
        <v>31</v>
      </c>
      <c r="L39" s="61">
        <f>L33+L37+L38</f>
        <v>737500</v>
      </c>
      <c r="M39" s="62"/>
    </row>
    <row r="40" spans="1:13" ht="13.5" x14ac:dyDescent="0.35">
      <c r="A40" s="46" t="s">
        <v>39</v>
      </c>
      <c r="B40" s="47"/>
      <c r="C40" s="48">
        <v>9622000000309</v>
      </c>
      <c r="D40" s="48"/>
      <c r="E40" s="48"/>
      <c r="F40" s="48"/>
      <c r="G40" s="49"/>
      <c r="H40" s="50"/>
      <c r="I40" s="50"/>
      <c r="J40" s="50"/>
      <c r="K40" s="50"/>
      <c r="L40" s="50"/>
      <c r="M40" s="51"/>
    </row>
    <row r="41" spans="1:13" ht="13.5" customHeight="1" x14ac:dyDescent="0.35">
      <c r="A41" s="31" t="s">
        <v>40</v>
      </c>
      <c r="B41" s="32"/>
      <c r="C41" s="52" t="s">
        <v>41</v>
      </c>
      <c r="D41" s="52"/>
      <c r="E41" s="52"/>
      <c r="F41" s="52"/>
      <c r="G41" s="53" t="s">
        <v>42</v>
      </c>
      <c r="H41" s="54"/>
      <c r="I41" s="54"/>
      <c r="J41" s="54"/>
      <c r="K41" s="24" t="s">
        <v>31</v>
      </c>
      <c r="L41" s="55" t="s">
        <v>43</v>
      </c>
      <c r="M41" s="56"/>
    </row>
    <row r="42" spans="1:13" ht="15" customHeight="1" x14ac:dyDescent="0.35">
      <c r="A42" s="35" t="s">
        <v>76</v>
      </c>
      <c r="B42" s="36"/>
      <c r="C42" s="36"/>
      <c r="D42" s="36"/>
      <c r="E42" s="36"/>
      <c r="F42" s="36"/>
      <c r="G42" s="37" t="s">
        <v>44</v>
      </c>
      <c r="H42" s="37"/>
      <c r="I42" s="37"/>
      <c r="J42" s="37"/>
      <c r="K42" s="37"/>
      <c r="L42" s="37"/>
      <c r="M42" s="38"/>
    </row>
    <row r="43" spans="1:13" ht="13" customHeight="1" x14ac:dyDescent="0.25">
      <c r="A43" s="35"/>
      <c r="B43" s="36"/>
      <c r="C43" s="36"/>
      <c r="D43" s="36"/>
      <c r="E43" s="36"/>
      <c r="F43" s="36"/>
      <c r="G43" s="39"/>
      <c r="H43" s="40"/>
      <c r="I43" s="40"/>
      <c r="J43" s="40"/>
      <c r="K43" s="40"/>
      <c r="L43" s="40"/>
      <c r="M43" s="41"/>
    </row>
    <row r="44" spans="1:13" ht="12.75" customHeight="1" x14ac:dyDescent="0.3">
      <c r="A44" s="35"/>
      <c r="B44" s="36"/>
      <c r="C44" s="36"/>
      <c r="D44" s="36"/>
      <c r="E44" s="36"/>
      <c r="F44" s="36"/>
      <c r="G44" s="42" t="s">
        <v>45</v>
      </c>
      <c r="H44" s="42"/>
      <c r="I44" s="42"/>
      <c r="J44" s="42"/>
      <c r="K44" s="42"/>
      <c r="L44" s="42"/>
      <c r="M44" s="43"/>
    </row>
    <row r="45" spans="1:13" ht="12.75" customHeight="1" x14ac:dyDescent="0.25">
      <c r="A45" s="35"/>
      <c r="B45" s="36"/>
      <c r="C45" s="36"/>
      <c r="D45" s="36"/>
      <c r="E45" s="36"/>
      <c r="F45" s="36"/>
      <c r="G45" s="39"/>
      <c r="H45" s="40"/>
      <c r="I45" s="40"/>
      <c r="J45" s="40"/>
      <c r="K45" s="40"/>
      <c r="L45" s="40"/>
      <c r="M45" s="41"/>
    </row>
    <row r="46" spans="1:13" ht="12.75" customHeight="1" x14ac:dyDescent="0.25">
      <c r="A46" s="35"/>
      <c r="B46" s="36"/>
      <c r="C46" s="36"/>
      <c r="D46" s="36"/>
      <c r="E46" s="36"/>
      <c r="F46" s="36"/>
      <c r="G46" s="39"/>
      <c r="H46" s="40"/>
      <c r="I46" s="40"/>
      <c r="J46" s="40"/>
      <c r="K46" s="40"/>
      <c r="L46" s="40"/>
      <c r="M46" s="41"/>
    </row>
    <row r="47" spans="1:13" ht="12.75" customHeight="1" x14ac:dyDescent="0.25">
      <c r="A47" s="35"/>
      <c r="B47" s="36"/>
      <c r="C47" s="36"/>
      <c r="D47" s="36"/>
      <c r="E47" s="36"/>
      <c r="F47" s="36"/>
      <c r="G47" s="39"/>
      <c r="H47" s="40"/>
      <c r="I47" s="40"/>
      <c r="J47" s="40"/>
      <c r="K47" s="40"/>
      <c r="L47" s="40"/>
      <c r="M47" s="41"/>
    </row>
    <row r="48" spans="1:13" ht="12.75" customHeight="1" x14ac:dyDescent="0.25">
      <c r="A48" s="35"/>
      <c r="B48" s="36"/>
      <c r="C48" s="36"/>
      <c r="D48" s="36"/>
      <c r="E48" s="36"/>
      <c r="F48" s="36"/>
      <c r="G48" s="39"/>
      <c r="H48" s="40"/>
      <c r="I48" s="40"/>
      <c r="J48" s="40"/>
      <c r="K48" s="40"/>
      <c r="L48" s="40"/>
      <c r="M48" s="41"/>
    </row>
    <row r="49" spans="1:13" ht="12.75" customHeight="1" x14ac:dyDescent="0.25">
      <c r="A49" s="35"/>
      <c r="B49" s="36"/>
      <c r="C49" s="36"/>
      <c r="D49" s="36"/>
      <c r="E49" s="36"/>
      <c r="F49" s="36"/>
      <c r="G49" s="39"/>
      <c r="H49" s="40"/>
      <c r="I49" s="40"/>
      <c r="J49" s="40"/>
      <c r="K49" s="40"/>
      <c r="L49" s="40"/>
      <c r="M49" s="41"/>
    </row>
    <row r="50" spans="1:13" ht="13.5" x14ac:dyDescent="0.35">
      <c r="A50" s="35"/>
      <c r="B50" s="36"/>
      <c r="C50" s="36"/>
      <c r="D50" s="36"/>
      <c r="E50" s="36"/>
      <c r="F50" s="36"/>
      <c r="G50" s="44" t="s">
        <v>46</v>
      </c>
      <c r="H50" s="44"/>
      <c r="I50" s="44"/>
      <c r="J50" s="44"/>
      <c r="K50" s="44"/>
      <c r="L50" s="44"/>
      <c r="M50" s="45"/>
    </row>
    <row r="51" spans="1:13" ht="14" thickBot="1" x14ac:dyDescent="0.4">
      <c r="A51" s="25" t="s">
        <v>47</v>
      </c>
      <c r="B51" s="26"/>
      <c r="C51" s="26"/>
      <c r="D51" s="26"/>
      <c r="E51" s="26"/>
      <c r="F51" s="26"/>
      <c r="G51" s="26"/>
      <c r="H51" s="26"/>
      <c r="I51" s="26"/>
      <c r="J51" s="26"/>
      <c r="K51" s="26"/>
      <c r="L51" s="26"/>
      <c r="M51" s="27"/>
    </row>
  </sheetData>
  <mergeCells count="85">
    <mergeCell ref="C41:F41"/>
    <mergeCell ref="G41:J41"/>
    <mergeCell ref="L41:M41"/>
    <mergeCell ref="A42:F50"/>
    <mergeCell ref="G42:M42"/>
    <mergeCell ref="G43:M43"/>
    <mergeCell ref="G44:M44"/>
    <mergeCell ref="G45:M49"/>
    <mergeCell ref="G50:M50"/>
    <mergeCell ref="A39:B39"/>
    <mergeCell ref="C39:F39"/>
    <mergeCell ref="G39:J39"/>
    <mergeCell ref="L39:M39"/>
    <mergeCell ref="A40:B40"/>
    <mergeCell ref="C40:F40"/>
    <mergeCell ref="G40:M40"/>
    <mergeCell ref="L36:M36"/>
    <mergeCell ref="G37:J37"/>
    <mergeCell ref="L37:M37"/>
    <mergeCell ref="A38:F38"/>
    <mergeCell ref="G38:J38"/>
    <mergeCell ref="L38:M38"/>
    <mergeCell ref="A31:G31"/>
    <mergeCell ref="A32:M32"/>
    <mergeCell ref="A33:F37"/>
    <mergeCell ref="G33:J33"/>
    <mergeCell ref="L33:M33"/>
    <mergeCell ref="G34:J34"/>
    <mergeCell ref="L34:M34"/>
    <mergeCell ref="G35:J35"/>
    <mergeCell ref="L35:M35"/>
    <mergeCell ref="G36:J36"/>
    <mergeCell ref="B28:G28"/>
    <mergeCell ref="B29:G29"/>
    <mergeCell ref="B30:G30"/>
    <mergeCell ref="L22:L23"/>
    <mergeCell ref="M22:M23"/>
    <mergeCell ref="B24:G24"/>
    <mergeCell ref="B25:G25"/>
    <mergeCell ref="B26:G26"/>
    <mergeCell ref="B27:G27"/>
    <mergeCell ref="A22:A23"/>
    <mergeCell ref="B22:G23"/>
    <mergeCell ref="H22:H23"/>
    <mergeCell ref="I22:I23"/>
    <mergeCell ref="J22:J23"/>
    <mergeCell ref="K22:K23"/>
    <mergeCell ref="B19:F19"/>
    <mergeCell ref="I19:M19"/>
    <mergeCell ref="B20:D20"/>
    <mergeCell ref="G20:H20"/>
    <mergeCell ref="I20:K20"/>
    <mergeCell ref="A21:M21"/>
    <mergeCell ref="B16:F16"/>
    <mergeCell ref="I16:M16"/>
    <mergeCell ref="B17:F17"/>
    <mergeCell ref="I17:M17"/>
    <mergeCell ref="B18:F18"/>
    <mergeCell ref="G18:H18"/>
    <mergeCell ref="I18:M18"/>
    <mergeCell ref="A13:B13"/>
    <mergeCell ref="C13:D13"/>
    <mergeCell ref="G13:J13"/>
    <mergeCell ref="A14:M14"/>
    <mergeCell ref="A15:F15"/>
    <mergeCell ref="G15:M15"/>
    <mergeCell ref="A11:B11"/>
    <mergeCell ref="C11:F11"/>
    <mergeCell ref="G11:J11"/>
    <mergeCell ref="A12:B12"/>
    <mergeCell ref="C12:F12"/>
    <mergeCell ref="G12:J12"/>
    <mergeCell ref="A7:M7"/>
    <mergeCell ref="A8:H9"/>
    <mergeCell ref="J8:M8"/>
    <mergeCell ref="J9:M9"/>
    <mergeCell ref="A10:B10"/>
    <mergeCell ref="C10:F10"/>
    <mergeCell ref="G10:J10"/>
    <mergeCell ref="A1:M1"/>
    <mergeCell ref="A2:M2"/>
    <mergeCell ref="A3:M3"/>
    <mergeCell ref="A4:M4"/>
    <mergeCell ref="A5:M5"/>
    <mergeCell ref="A6:M6"/>
  </mergeCells>
  <printOptions horizontalCentered="1"/>
  <pageMargins left="0.15748031496062992" right="0.23622047244094491" top="0.23622047244094491" bottom="0.19685039370078741" header="0.15748031496062992" footer="0.15748031496062992"/>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goregone bill db shutter</vt:lpstr>
      <vt:lpstr>urmi angan</vt:lpstr>
      <vt:lpstr>goregone bill 2</vt:lpstr>
      <vt:lpstr>goregone bill 2 (2)</vt:lpstr>
      <vt:lpstr>'goregone bill 2'!Print_Area</vt:lpstr>
      <vt:lpstr>'goregone bill 2 (2)'!Print_Area</vt:lpstr>
      <vt:lpstr>'goregone bill db shutter'!Print_Area</vt:lpstr>
      <vt:lpstr>'urmi angan'!Print_Area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mrs-2</dc:creator>
  <cp:lastModifiedBy>govind.sutar@yahoo.in</cp:lastModifiedBy>
  <cp:lastPrinted>2024-05-16T09:19:31Z</cp:lastPrinted>
  <dcterms:created xsi:type="dcterms:W3CDTF">2019-12-06T09:26:06Z</dcterms:created>
  <dcterms:modified xsi:type="dcterms:W3CDTF">2024-05-16T09:19:40Z</dcterms:modified>
</cp:coreProperties>
</file>