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E8804BC2-CA62-4006-B408-86FE796A0A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Sheet1!$A$1:$M$41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J15" i="1" s="1"/>
  <c r="L15" i="1" s="1"/>
  <c r="I16" i="1"/>
  <c r="J16" i="1" s="1"/>
  <c r="L16" i="1" s="1"/>
  <c r="I17" i="1"/>
  <c r="J17" i="1" s="1"/>
  <c r="L17" i="1" s="1"/>
  <c r="I18" i="1"/>
  <c r="J18" i="1" s="1"/>
  <c r="L18" i="1" s="1"/>
  <c r="I19" i="1"/>
  <c r="J19" i="1" s="1"/>
  <c r="L19" i="1" s="1"/>
  <c r="I14" i="1"/>
  <c r="J14" i="1" s="1"/>
  <c r="L14" i="1" s="1"/>
  <c r="L20" i="1" l="1"/>
  <c r="L22" i="1" s="1"/>
  <c r="L21" i="1" s="1"/>
</calcChain>
</file>

<file path=xl/sharedStrings.xml><?xml version="1.0" encoding="utf-8"?>
<sst xmlns="http://schemas.openxmlformats.org/spreadsheetml/2006/main" count="63" uniqueCount="59">
  <si>
    <t>PHONE-65405958</t>
  </si>
  <si>
    <t xml:space="preserve"> Sl #</t>
  </si>
  <si>
    <t xml:space="preserve">TOTAL                   AMOUNT </t>
  </si>
  <si>
    <t>QTY. (PC/SET)</t>
  </si>
  <si>
    <t>IMAGE</t>
  </si>
  <si>
    <t xml:space="preserve">Items Value </t>
  </si>
  <si>
    <t>With Regards,</t>
  </si>
  <si>
    <t xml:space="preserve">TOTAL </t>
  </si>
  <si>
    <t>GRAND TOTAL</t>
  </si>
  <si>
    <t xml:space="preserve">Sourav Saha  </t>
  </si>
  <si>
    <t>GST                  @</t>
  </si>
  <si>
    <t xml:space="preserve"> ITEM</t>
  </si>
  <si>
    <t>TERMS &amp; CONDITION:</t>
  </si>
  <si>
    <t xml:space="preserve">1) All the products are subject to availability </t>
  </si>
  <si>
    <t xml:space="preserve">2) All the products have their own alternatives please check/ask for your exact item.                                                                          </t>
  </si>
  <si>
    <t xml:space="preserve">3) Validity of the Quote is for 3 weeks from the day of Quote or till Stock lasts (whichever is earlier) </t>
  </si>
  <si>
    <t>4) Delivery after 3 weeks  from the day of placing confirmed order</t>
  </si>
  <si>
    <t xml:space="preserve"> DESCRIPTION                       WITH CODE</t>
  </si>
  <si>
    <t>GST No. #</t>
  </si>
  <si>
    <t>rajat TIE UP PVT. LTD.</t>
  </si>
  <si>
    <r>
      <rPr>
        <b/>
        <sz val="12"/>
        <color theme="1"/>
        <rFont val="Bookman Old Style"/>
        <family val="1"/>
      </rPr>
      <t>HEAD OFFICE :</t>
    </r>
    <r>
      <rPr>
        <sz val="12"/>
        <color theme="1"/>
        <rFont val="Bookman Old Style"/>
        <family val="1"/>
      </rPr>
      <t xml:space="preserve"> GILLANDER HOUSE, 8, N. S. Road, B Block,Unit : BG-I, Kolkata - 700001</t>
    </r>
  </si>
  <si>
    <r>
      <rPr>
        <b/>
        <sz val="12"/>
        <color theme="1"/>
        <rFont val="Bookman Old Style"/>
        <family val="1"/>
      </rPr>
      <t>BRANCH OFFICE:</t>
    </r>
    <r>
      <rPr>
        <sz val="12"/>
        <color theme="1"/>
        <rFont val="Bookman Old Style"/>
        <family val="1"/>
      </rPr>
      <t xml:space="preserve"> 16A, BRABOURNE ROAD, KOLKATA-700001</t>
    </r>
  </si>
  <si>
    <t>E-mail : souravsahha.rajattieup@gmail.com</t>
  </si>
  <si>
    <t>GSTN - 19AADCR3404P1Z2</t>
  </si>
  <si>
    <t>For Rajat Tieup Pvt. Ltd.</t>
  </si>
  <si>
    <t>5) Local taxes are extra as applicable on the above rate</t>
  </si>
  <si>
    <t xml:space="preserve">6) Confirm PO is required for supply of material along with 100% advance payment </t>
  </si>
  <si>
    <t>7) In case of any Short supply of materials for non availability in the manufacturer's / Importer's end, payment to be made up to the extent of supplied amount.</t>
  </si>
  <si>
    <t>8) Delivery charges are extra, as actual</t>
  </si>
  <si>
    <t xml:space="preserve">9) Remaining payment to be made before delivery </t>
  </si>
  <si>
    <t>10) Transport breakage is not entertained, if required material to be checked in our warehouse before delivery</t>
  </si>
  <si>
    <r>
      <t>11) Wooden packing</t>
    </r>
    <r>
      <rPr>
        <b/>
        <sz val="12"/>
        <rFont val="Bookman Old Style"/>
        <family val="1"/>
      </rPr>
      <t xml:space="preserve"> (2500/3500/)</t>
    </r>
    <r>
      <rPr>
        <sz val="12"/>
        <rFont val="Bookman Old Style"/>
        <family val="1"/>
      </rPr>
      <t xml:space="preserve"> will be charge for heavy equipment's</t>
    </r>
  </si>
  <si>
    <t>12) Please check our description/specification for to identify your actual item.</t>
  </si>
  <si>
    <t xml:space="preserve">13) Please confirm availability from us before placing PO if you required immediately </t>
  </si>
  <si>
    <t>14) Quoted prices may change any time , if the supplying company/manufacturer changes their rates. Please take confirmation befor raise P.O</t>
  </si>
  <si>
    <t xml:space="preserve">Kind Attn. :  </t>
  </si>
  <si>
    <t xml:space="preserve">Round Off (+/-) </t>
  </si>
  <si>
    <t>Quote</t>
  </si>
  <si>
    <t xml:space="preserve">Ariane - Standard 
AJLARN000023028
28cl </t>
  </si>
  <si>
    <t>LIST PRICE</t>
  </si>
  <si>
    <t>DISC
 @</t>
  </si>
  <si>
    <r>
      <t xml:space="preserve">Travel Food Services Kolkate Pvt. Ltd                                                                  </t>
    </r>
    <r>
      <rPr>
        <sz val="16"/>
        <color theme="1"/>
        <rFont val="Bookman Old Style"/>
        <family val="1"/>
      </rPr>
      <t xml:space="preserve">N.S.C Bose International Airport,                                               
Dum Dum, Kolkata          </t>
    </r>
    <r>
      <rPr>
        <b/>
        <sz val="16"/>
        <color theme="1"/>
        <rFont val="Bookman Old Style"/>
        <family val="1"/>
      </rPr>
      <t xml:space="preserve">                                                          </t>
    </r>
  </si>
  <si>
    <t>Whiskey Glass</t>
  </si>
  <si>
    <t>DINNER PLATE (SQUARE 10 inch x 10 inch)</t>
  </si>
  <si>
    <t>Pasta Ceramic Dishes for Domestic Lounge</t>
  </si>
  <si>
    <t>Tea Cups 150 ml.</t>
  </si>
  <si>
    <t>SOUP BOWL - 200 ML(4.5 INDCHES DIA , 200 ML)</t>
  </si>
  <si>
    <t>Martini glass</t>
  </si>
  <si>
    <t>Doz</t>
  </si>
  <si>
    <t xml:space="preserve">Doz </t>
  </si>
  <si>
    <t>Ocean 
1503C07
Duchess Cocktail
7 1/4 oz (210 ml)</t>
  </si>
  <si>
    <t>Ocean 
B00411
San Marino Rock
10 1/4 oz (290 ml)</t>
  </si>
  <si>
    <t xml:space="preserve">Ariane - Standard 
AJLARN000043014
14cl </t>
  </si>
  <si>
    <t>Ariane - Prime 
23 cm
APRARN000012023</t>
  </si>
  <si>
    <t>Ariane - Panorama 
27 x 27 cm
ARSARN000011027</t>
  </si>
  <si>
    <t>Discounted PRICE               (Set/ Pc)</t>
  </si>
  <si>
    <t>DATE: 26.09.2024</t>
  </si>
  <si>
    <t>HSN</t>
  </si>
  <si>
    <t>No: 0765/2024-25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</si>
</sst>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7" formatCode="&quot;₹&quot;\ #,##0.00"/>
  </numFmts>
  <fonts count="23" x14ac:knownFonts="1">
    <font>
      <sz val="11"/>
      <color theme="1"/>
      <name val="Calibri"/>
      <family val="2"/>
      <scheme val="minor"/>
    </font>
    <font>
      <sz val="20"/>
      <color theme="1"/>
      <name val="Algerian"/>
      <family val="5"/>
    </font>
    <font>
      <sz val="11"/>
      <color theme="1"/>
      <name val="Bookman Old Style"/>
      <family val="1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6"/>
      <color theme="1"/>
      <name val="Bookman Old Style"/>
      <family val="1"/>
    </font>
    <font>
      <b/>
      <sz val="11"/>
      <color theme="1"/>
      <name val="Bookman Old Style"/>
      <family val="1"/>
    </font>
    <font>
      <sz val="16"/>
      <color theme="1"/>
      <name val="Bookman Old Style"/>
      <family val="1"/>
    </font>
    <font>
      <b/>
      <sz val="16"/>
      <color rgb="FFFF0000"/>
      <name val="Bookman Old Style"/>
      <family val="1"/>
    </font>
    <font>
      <b/>
      <sz val="12"/>
      <name val="Bookman Old Style"/>
      <family val="1"/>
    </font>
    <font>
      <sz val="11"/>
      <name val="Bookman Old Style"/>
      <family val="1"/>
    </font>
    <font>
      <b/>
      <sz val="12"/>
      <color rgb="FFFF0000"/>
      <name val="Bookman Old Style"/>
      <family val="1"/>
    </font>
    <font>
      <sz val="11"/>
      <name val="Calibri"/>
      <family val="2"/>
      <scheme val="minor"/>
    </font>
    <font>
      <sz val="12"/>
      <name val="Bookman Old Style"/>
      <family val="1"/>
    </font>
    <font>
      <sz val="10"/>
      <name val="Arial"/>
      <family val="2"/>
    </font>
    <font>
      <b/>
      <u/>
      <sz val="14"/>
      <color rgb="FFFF0000"/>
      <name val="Bookman Old Style"/>
      <family val="1"/>
    </font>
    <font>
      <b/>
      <sz val="14"/>
      <name val="Bookman Old Style"/>
      <family val="1"/>
    </font>
    <font>
      <b/>
      <sz val="14"/>
      <color theme="1"/>
      <name val="Bookman Old Style"/>
      <family val="1"/>
    </font>
    <font>
      <b/>
      <sz val="11"/>
      <color rgb="FF0000FF"/>
      <name val="Bookman Old Style"/>
      <family val="1"/>
    </font>
    <font>
      <b/>
      <sz val="20"/>
      <color rgb="FFFF0000"/>
      <name val="Bookman Old Style"/>
      <family val="1"/>
    </font>
    <font>
      <b/>
      <sz val="11"/>
      <color rgb="FF00B050"/>
      <name val="Bookman Old Style"/>
      <family val="1"/>
    </font>
    <font>
      <b/>
      <sz val="11"/>
      <color rgb="FFCC00CC"/>
      <name val="Bookman Old Style"/>
      <family val="1"/>
    </font>
    <font>
      <b/>
      <sz val="12"/>
      <color rgb="FF0000FF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2" fontId="17" fillId="3" borderId="3" xfId="0" applyNumberFormat="1" applyFont="1" applyFill="1" applyBorder="1" applyAlignment="1">
      <alignment horizontal="right" vertical="center" wrapText="1"/>
    </xf>
    <xf numFmtId="0" fontId="18" fillId="3" borderId="3" xfId="0" applyFont="1" applyFill="1" applyBorder="1" applyAlignment="1">
      <alignment horizontal="center" vertical="center" wrapText="1"/>
    </xf>
    <xf numFmtId="2" fontId="17" fillId="3" borderId="12" xfId="0" applyNumberFormat="1" applyFont="1" applyFill="1" applyBorder="1" applyAlignment="1">
      <alignment horizontal="right" vertical="center" wrapText="1"/>
    </xf>
    <xf numFmtId="9" fontId="18" fillId="3" borderId="3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left" vertical="center" wrapText="1"/>
    </xf>
    <xf numFmtId="167" fontId="6" fillId="3" borderId="3" xfId="0" applyNumberFormat="1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9" fontId="21" fillId="3" borderId="3" xfId="0" applyNumberFormat="1" applyFont="1" applyFill="1" applyBorder="1" applyAlignment="1">
      <alignment horizontal="center" vertical="center" wrapText="1"/>
    </xf>
    <xf numFmtId="167" fontId="20" fillId="3" borderId="3" xfId="0" applyNumberFormat="1" applyFont="1" applyFill="1" applyBorder="1" applyAlignment="1">
      <alignment horizontal="center" vertical="center" wrapText="1"/>
    </xf>
    <xf numFmtId="167" fontId="6" fillId="3" borderId="3" xfId="0" applyNumberFormat="1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3" borderId="13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wrapText="1"/>
    </xf>
    <xf numFmtId="167" fontId="19" fillId="3" borderId="3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13" fillId="0" borderId="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1" fillId="0" borderId="9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9" fillId="3" borderId="8" xfId="0" applyFont="1" applyFill="1" applyBorder="1" applyAlignment="1">
      <alignment horizontal="right" vertical="center" wrapText="1"/>
    </xf>
    <xf numFmtId="0" fontId="19" fillId="3" borderId="1" xfId="0" applyFont="1" applyFill="1" applyBorder="1" applyAlignment="1">
      <alignment horizontal="right" vertical="center" wrapText="1"/>
    </xf>
    <xf numFmtId="0" fontId="19" fillId="3" borderId="4" xfId="0" applyFont="1" applyFill="1" applyBorder="1" applyAlignment="1">
      <alignment horizontal="righ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/>
    </xf>
    <xf numFmtId="0" fontId="9" fillId="0" borderId="2" xfId="0" quotePrefix="1" applyFont="1" applyBorder="1" applyAlignment="1">
      <alignment horizontal="left"/>
    </xf>
    <xf numFmtId="0" fontId="9" fillId="0" borderId="11" xfId="0" quotePrefix="1" applyFont="1" applyBorder="1" applyAlignment="1">
      <alignment horizontal="left"/>
    </xf>
    <xf numFmtId="0" fontId="9" fillId="0" borderId="9" xfId="0" applyFont="1" applyBorder="1"/>
    <xf numFmtId="0" fontId="9" fillId="0" borderId="0" xfId="0" applyFont="1"/>
    <xf numFmtId="0" fontId="9" fillId="0" borderId="5" xfId="0" applyFont="1" applyBorder="1"/>
    <xf numFmtId="0" fontId="15" fillId="2" borderId="13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left" vertical="center"/>
    </xf>
    <xf numFmtId="0" fontId="15" fillId="2" borderId="7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16" fillId="0" borderId="9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9" fillId="0" borderId="9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</cellXfs>
  <cellStyles count="3">
    <cellStyle name="Comma 2" xfId="1" xr:uid="{00000000-0005-0000-0000-000000000000}"/>
    <cellStyle name="Comma 3" xfId="2" xr:uid="{74C0E989-38A9-494C-B468-128FFF7E2F98}"/>
    <cellStyle name="Normal" xfId="0" builtinId="0"/>
  </cellStyles>
  <dxfs count="0"/>
  <tableStyles count="0" defaultTableStyle="TableStyleMedium9" defaultPivotStyle="PivotStyleLight16"/>
  <colors>
    <mruColors>
      <color rgb="FF0000FF"/>
      <color rgb="FFCC00CC"/>
      <color rgb="FFFF00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image" Target="../media/image2.emf"/><Relationship Id="rId7" Type="http://schemas.microsoft.com/office/2007/relationships/hdphoto" Target="../media/hdphoto2.wdp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104775</xdr:colOff>
      <xdr:row>17</xdr:row>
      <xdr:rowOff>161925</xdr:rowOff>
    </xdr:from>
    <xdr:to>
      <xdr:col>12</xdr:col>
      <xdr:colOff>1162050</xdr:colOff>
      <xdr:row>17</xdr:row>
      <xdr:rowOff>711708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1D3DB5-A56F-6D55-3D7E-FCB6AD5C37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163175" y="5514975"/>
          <a:ext cx="1057275" cy="549783"/>
        </a:xfrm>
        <a:prstGeom prst="rect">
          <a:avLst/>
        </a:prstGeom>
      </xdr:spPr>
    </xdr:pic>
    <xdr:clientData/>
  </xdr:twoCellAnchor>
  <xdr:twoCellAnchor editAs="oneCell">
    <xdr:from>
      <xdr:col>12</xdr:col>
      <xdr:colOff>381001</xdr:colOff>
      <xdr:row>18</xdr:row>
      <xdr:rowOff>104775</xdr:rowOff>
    </xdr:from>
    <xdr:to>
      <xdr:col>12</xdr:col>
      <xdr:colOff>999141</xdr:colOff>
      <xdr:row>18</xdr:row>
      <xdr:rowOff>962025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F4F857D-4815-8046-88FB-6DCF3D02E1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68" t="13857" r="20868" b="5342"/>
        <a:stretch/>
      </xdr:blipFill>
      <xdr:spPr bwMode="auto">
        <a:xfrm>
          <a:off x="10439401" y="6381750"/>
          <a:ext cx="61814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409576</xdr:colOff>
      <xdr:row>13</xdr:row>
      <xdr:rowOff>142874</xdr:rowOff>
    </xdr:from>
    <xdr:to>
      <xdr:col>12</xdr:col>
      <xdr:colOff>942976</xdr:colOff>
      <xdr:row>13</xdr:row>
      <xdr:rowOff>801785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1CE9732-A61D-98B4-2009-0B91D0EAF66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04" t="23038" r="22204" b="3005"/>
        <a:stretch/>
      </xdr:blipFill>
      <xdr:spPr bwMode="auto">
        <a:xfrm>
          <a:off x="10467976" y="3438524"/>
          <a:ext cx="533400" cy="658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247651</xdr:colOff>
      <xdr:row>15</xdr:row>
      <xdr:rowOff>57151</xdr:rowOff>
    </xdr:from>
    <xdr:to>
      <xdr:col>12</xdr:col>
      <xdr:colOff>1085851</xdr:colOff>
      <xdr:row>15</xdr:row>
      <xdr:rowOff>920945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5DB7656-D876-E483-C22D-2D2CCD1E3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51" y="5114926"/>
          <a:ext cx="838200" cy="8637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266700</xdr:colOff>
      <xdr:row>16</xdr:row>
      <xdr:rowOff>133350</xdr:rowOff>
    </xdr:from>
    <xdr:to>
      <xdr:col>12</xdr:col>
      <xdr:colOff>1152525</xdr:colOff>
      <xdr:row>16</xdr:row>
      <xdr:rowOff>815624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53C1458-3D37-14CD-15AA-69C43C424B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saturation sat="33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0325100" y="6153150"/>
          <a:ext cx="885825" cy="682274"/>
        </a:xfrm>
        <a:prstGeom prst="rect">
          <a:avLst/>
        </a:prstGeom>
      </xdr:spPr>
    </xdr:pic>
    <xdr:clientData/>
  </xdr:twoCellAnchor>
  <xdr:twoCellAnchor editAs="oneCell">
    <xdr:from>
      <xdr:col>12</xdr:col>
      <xdr:colOff>266701</xdr:colOff>
      <xdr:row>14</xdr:row>
      <xdr:rowOff>76200</xdr:rowOff>
    </xdr:from>
    <xdr:to>
      <xdr:col>12</xdr:col>
      <xdr:colOff>1104901</xdr:colOff>
      <xdr:row>14</xdr:row>
      <xdr:rowOff>907111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30699D3-C75C-4A1F-FD3C-4A906B394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1" y="4371975"/>
          <a:ext cx="838200" cy="8309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tabSelected="1" view="pageBreakPreview" zoomScaleNormal="100" zoomScaleSheetLayoutView="100" workbookViewId="0">
      <selection activeCell="T19" sqref="T19"/>
    </sheetView>
  </sheetViews>
  <sheetFormatPr defaultColWidth="9.140625" defaultRowHeight="15" x14ac:dyDescent="0.25"/>
  <cols>
    <col min="1" max="1" width="5.28515625" style="1" bestFit="1" customWidth="1"/>
    <col min="2" max="2" width="24.5703125" style="2" customWidth="1"/>
    <col min="3" max="3" width="12.7109375" style="2" bestFit="1" customWidth="1"/>
    <col min="4" max="4" width="29.28515625" style="8" customWidth="1"/>
    <col min="5" max="5" width="7.140625" style="1" customWidth="1"/>
    <col min="6" max="6" width="5.85546875" style="1" customWidth="1"/>
    <col min="7" max="7" width="15.5703125" style="1" customWidth="1"/>
    <col min="8" max="8" width="6.7109375" style="1" bestFit="1" customWidth="1"/>
    <col min="9" max="9" width="14.42578125" style="10" customWidth="1"/>
    <col min="10" max="10" width="16.85546875" style="1" bestFit="1" customWidth="1"/>
    <col min="11" max="11" width="6.28515625" style="1" bestFit="1" customWidth="1"/>
    <col min="12" max="12" width="19" style="1" customWidth="1"/>
    <col min="13" max="13" width="19.5703125" style="2" customWidth="1"/>
    <col min="14" max="16384" width="9.140625" style="2"/>
  </cols>
  <sheetData>
    <row r="1" spans="1:13" ht="24" customHeight="1" x14ac:dyDescent="0.25">
      <c r="A1" s="55" t="s">
        <v>19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7"/>
    </row>
    <row r="2" spans="1:13" ht="15.75" x14ac:dyDescent="0.25">
      <c r="A2" s="58" t="s">
        <v>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</row>
    <row r="3" spans="1:13" ht="15.75" x14ac:dyDescent="0.25">
      <c r="A3" s="58" t="s">
        <v>21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</row>
    <row r="4" spans="1:13" ht="15.75" customHeight="1" x14ac:dyDescent="0.25">
      <c r="A4" s="61" t="s">
        <v>0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3"/>
    </row>
    <row r="5" spans="1:13" ht="15.75" x14ac:dyDescent="0.25">
      <c r="A5" s="58" t="s">
        <v>22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60"/>
    </row>
    <row r="6" spans="1:13" ht="14.25" customHeight="1" x14ac:dyDescent="0.25">
      <c r="A6" s="30" t="s">
        <v>23</v>
      </c>
      <c r="B6" s="31"/>
      <c r="C6" s="31"/>
      <c r="D6" s="31"/>
      <c r="E6" s="26"/>
      <c r="F6" s="26"/>
      <c r="G6" s="26"/>
      <c r="H6" s="26"/>
      <c r="I6" s="26"/>
      <c r="J6" s="26"/>
      <c r="K6" s="26"/>
      <c r="L6" s="26"/>
      <c r="M6" s="27"/>
    </row>
    <row r="7" spans="1:13" ht="20.25" x14ac:dyDescent="0.25">
      <c r="A7" s="28" t="s">
        <v>37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</row>
    <row r="8" spans="1:13" ht="20.25" customHeight="1" x14ac:dyDescent="0.25">
      <c r="A8" s="29" t="s">
        <v>35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</row>
    <row r="9" spans="1:13" ht="23.25" customHeight="1" x14ac:dyDescent="0.25">
      <c r="A9" s="38" t="s">
        <v>41</v>
      </c>
      <c r="B9" s="38"/>
      <c r="C9" s="38"/>
      <c r="D9" s="38"/>
      <c r="E9" s="38"/>
      <c r="F9" s="38"/>
      <c r="G9" s="38"/>
      <c r="H9" s="38"/>
      <c r="I9" s="38"/>
      <c r="J9" s="35" t="s">
        <v>58</v>
      </c>
      <c r="K9" s="35"/>
      <c r="L9" s="35"/>
      <c r="M9" s="35"/>
    </row>
    <row r="10" spans="1:13" ht="24.75" customHeight="1" x14ac:dyDescent="0.25">
      <c r="A10" s="38"/>
      <c r="B10" s="38"/>
      <c r="C10" s="38"/>
      <c r="D10" s="38"/>
      <c r="E10" s="38"/>
      <c r="F10" s="38"/>
      <c r="G10" s="38"/>
      <c r="H10" s="38"/>
      <c r="I10" s="38"/>
      <c r="J10" s="35" t="s">
        <v>56</v>
      </c>
      <c r="K10" s="35"/>
      <c r="L10" s="35"/>
      <c r="M10" s="35"/>
    </row>
    <row r="11" spans="1:13" ht="12" customHeight="1" x14ac:dyDescent="0.25">
      <c r="A11" s="38"/>
      <c r="B11" s="38"/>
      <c r="C11" s="38"/>
      <c r="D11" s="38"/>
      <c r="E11" s="38"/>
      <c r="F11" s="38"/>
      <c r="G11" s="38"/>
      <c r="H11" s="38"/>
      <c r="I11" s="38"/>
      <c r="J11" s="36" t="s">
        <v>18</v>
      </c>
      <c r="K11" s="37"/>
      <c r="L11" s="37"/>
      <c r="M11" s="37"/>
    </row>
    <row r="12" spans="1:13" ht="18.75" customHeight="1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7"/>
      <c r="K12" s="37"/>
      <c r="L12" s="37"/>
      <c r="M12" s="37"/>
    </row>
    <row r="13" spans="1:13" ht="45" x14ac:dyDescent="0.25">
      <c r="A13" s="12" t="s">
        <v>1</v>
      </c>
      <c r="B13" s="12" t="s">
        <v>11</v>
      </c>
      <c r="C13" s="12" t="s">
        <v>57</v>
      </c>
      <c r="D13" s="12" t="s">
        <v>17</v>
      </c>
      <c r="E13" s="39" t="s">
        <v>3</v>
      </c>
      <c r="F13" s="39"/>
      <c r="G13" s="12" t="s">
        <v>39</v>
      </c>
      <c r="H13" s="20" t="s">
        <v>40</v>
      </c>
      <c r="I13" s="19" t="s">
        <v>55</v>
      </c>
      <c r="J13" s="12" t="s">
        <v>5</v>
      </c>
      <c r="K13" s="14" t="s">
        <v>10</v>
      </c>
      <c r="L13" s="12" t="s">
        <v>2</v>
      </c>
      <c r="M13" s="11" t="s">
        <v>4</v>
      </c>
    </row>
    <row r="14" spans="1:13" ht="78.75" customHeight="1" x14ac:dyDescent="0.25">
      <c r="A14" s="12">
        <v>1</v>
      </c>
      <c r="B14" s="17" t="s">
        <v>42</v>
      </c>
      <c r="C14" s="12">
        <v>70133700</v>
      </c>
      <c r="D14" s="12" t="s">
        <v>51</v>
      </c>
      <c r="E14" s="24">
        <v>20</v>
      </c>
      <c r="F14" s="25" t="s">
        <v>48</v>
      </c>
      <c r="G14" s="18">
        <v>1214</v>
      </c>
      <c r="H14" s="21">
        <v>0.4</v>
      </c>
      <c r="I14" s="22">
        <f>G14-G14*H14</f>
        <v>728.4</v>
      </c>
      <c r="J14" s="18">
        <f>E14*I14</f>
        <v>14568</v>
      </c>
      <c r="K14" s="16">
        <v>0.18</v>
      </c>
      <c r="L14" s="23">
        <f>J14+J14*K14</f>
        <v>17190.239999999998</v>
      </c>
      <c r="M14" s="11"/>
    </row>
    <row r="15" spans="1:13" ht="79.5" customHeight="1" x14ac:dyDescent="0.25">
      <c r="A15" s="12">
        <v>2</v>
      </c>
      <c r="B15" s="17" t="s">
        <v>43</v>
      </c>
      <c r="C15" s="12">
        <v>69111011</v>
      </c>
      <c r="D15" s="12" t="s">
        <v>54</v>
      </c>
      <c r="E15" s="24">
        <v>100</v>
      </c>
      <c r="F15" s="25" t="s">
        <v>49</v>
      </c>
      <c r="G15" s="18">
        <v>12816</v>
      </c>
      <c r="H15" s="21">
        <v>0.4</v>
      </c>
      <c r="I15" s="22">
        <f t="shared" ref="I15:I19" si="0">G15-G15*H15</f>
        <v>7689.5999999999995</v>
      </c>
      <c r="J15" s="18">
        <f t="shared" ref="J15:J19" si="1">E15*I15</f>
        <v>768960</v>
      </c>
      <c r="K15" s="16">
        <v>0.12</v>
      </c>
      <c r="L15" s="23">
        <f t="shared" ref="L15:L19" si="2">J15+J15*K15</f>
        <v>861235.19999999995</v>
      </c>
      <c r="M15" s="11"/>
    </row>
    <row r="16" spans="1:13" ht="75.75" customHeight="1" x14ac:dyDescent="0.25">
      <c r="A16" s="12">
        <v>3</v>
      </c>
      <c r="B16" s="17" t="s">
        <v>44</v>
      </c>
      <c r="C16" s="12">
        <v>69111011</v>
      </c>
      <c r="D16" s="12" t="s">
        <v>53</v>
      </c>
      <c r="E16" s="24">
        <v>50</v>
      </c>
      <c r="F16" s="25" t="s">
        <v>49</v>
      </c>
      <c r="G16" s="18">
        <v>4848</v>
      </c>
      <c r="H16" s="21">
        <v>0.4</v>
      </c>
      <c r="I16" s="22">
        <f t="shared" si="0"/>
        <v>2908.8</v>
      </c>
      <c r="J16" s="18">
        <f t="shared" si="1"/>
        <v>145440</v>
      </c>
      <c r="K16" s="16">
        <v>0.12</v>
      </c>
      <c r="L16" s="23">
        <f t="shared" si="2"/>
        <v>162892.79999999999</v>
      </c>
      <c r="M16" s="11"/>
    </row>
    <row r="17" spans="1:13" ht="67.5" customHeight="1" x14ac:dyDescent="0.25">
      <c r="A17" s="12">
        <v>4</v>
      </c>
      <c r="B17" s="17" t="s">
        <v>45</v>
      </c>
      <c r="C17" s="12">
        <v>69111011</v>
      </c>
      <c r="D17" s="12" t="s">
        <v>52</v>
      </c>
      <c r="E17" s="24">
        <v>40</v>
      </c>
      <c r="F17" s="25" t="s">
        <v>49</v>
      </c>
      <c r="G17" s="18">
        <v>1032</v>
      </c>
      <c r="H17" s="21">
        <v>0.4</v>
      </c>
      <c r="I17" s="22">
        <f t="shared" si="0"/>
        <v>619.20000000000005</v>
      </c>
      <c r="J17" s="18">
        <f t="shared" si="1"/>
        <v>24768</v>
      </c>
      <c r="K17" s="16">
        <v>0.12</v>
      </c>
      <c r="L17" s="23">
        <f t="shared" si="2"/>
        <v>27740.16</v>
      </c>
      <c r="M17" s="11"/>
    </row>
    <row r="18" spans="1:13" ht="72.75" customHeight="1" x14ac:dyDescent="0.25">
      <c r="A18" s="12">
        <v>5</v>
      </c>
      <c r="B18" s="17" t="s">
        <v>46</v>
      </c>
      <c r="C18" s="12">
        <v>69111011</v>
      </c>
      <c r="D18" s="12" t="s">
        <v>38</v>
      </c>
      <c r="E18" s="24">
        <v>50</v>
      </c>
      <c r="F18" s="25" t="s">
        <v>49</v>
      </c>
      <c r="G18" s="18">
        <v>1416</v>
      </c>
      <c r="H18" s="21">
        <v>0.4</v>
      </c>
      <c r="I18" s="22">
        <f t="shared" si="0"/>
        <v>849.6</v>
      </c>
      <c r="J18" s="18">
        <f t="shared" si="1"/>
        <v>42480</v>
      </c>
      <c r="K18" s="16">
        <v>0.12</v>
      </c>
      <c r="L18" s="23">
        <f t="shared" si="2"/>
        <v>47577.599999999999</v>
      </c>
      <c r="M18" s="11"/>
    </row>
    <row r="19" spans="1:13" ht="80.25" customHeight="1" x14ac:dyDescent="0.25">
      <c r="A19" s="12">
        <v>6</v>
      </c>
      <c r="B19" s="17" t="s">
        <v>47</v>
      </c>
      <c r="C19" s="12">
        <v>70133700</v>
      </c>
      <c r="D19" s="12" t="s">
        <v>50</v>
      </c>
      <c r="E19" s="24">
        <v>20</v>
      </c>
      <c r="F19" s="25" t="s">
        <v>49</v>
      </c>
      <c r="G19" s="18">
        <v>2848</v>
      </c>
      <c r="H19" s="21">
        <v>0.4</v>
      </c>
      <c r="I19" s="22">
        <f t="shared" si="0"/>
        <v>1708.8</v>
      </c>
      <c r="J19" s="18">
        <f t="shared" si="1"/>
        <v>34176</v>
      </c>
      <c r="K19" s="16">
        <v>0.18</v>
      </c>
      <c r="L19" s="23">
        <f t="shared" si="2"/>
        <v>40327.68</v>
      </c>
      <c r="M19" s="11"/>
    </row>
    <row r="20" spans="1:13" ht="22.5" customHeight="1" x14ac:dyDescent="0.25">
      <c r="A20" s="32" t="s">
        <v>7</v>
      </c>
      <c r="B20" s="33"/>
      <c r="C20" s="33"/>
      <c r="D20" s="33"/>
      <c r="E20" s="33"/>
      <c r="F20" s="33"/>
      <c r="G20" s="33"/>
      <c r="H20" s="33"/>
      <c r="I20" s="33"/>
      <c r="J20" s="33"/>
      <c r="K20" s="34"/>
      <c r="L20" s="13">
        <f>SUM(L14:L19)</f>
        <v>1156963.68</v>
      </c>
      <c r="M20" s="41"/>
    </row>
    <row r="21" spans="1:13" ht="22.5" customHeight="1" x14ac:dyDescent="0.25">
      <c r="A21" s="32" t="s">
        <v>36</v>
      </c>
      <c r="B21" s="33"/>
      <c r="C21" s="33"/>
      <c r="D21" s="33"/>
      <c r="E21" s="33"/>
      <c r="F21" s="33"/>
      <c r="G21" s="33"/>
      <c r="H21" s="33"/>
      <c r="I21" s="33"/>
      <c r="J21" s="33"/>
      <c r="K21" s="34"/>
      <c r="L21" s="15">
        <f>L22-L20</f>
        <v>0.32000000006519258</v>
      </c>
      <c r="M21" s="42"/>
    </row>
    <row r="22" spans="1:13" ht="34.5" customHeight="1" x14ac:dyDescent="0.25">
      <c r="A22" s="52" t="s">
        <v>8</v>
      </c>
      <c r="B22" s="53"/>
      <c r="C22" s="53"/>
      <c r="D22" s="53"/>
      <c r="E22" s="53"/>
      <c r="F22" s="53"/>
      <c r="G22" s="53"/>
      <c r="H22" s="53"/>
      <c r="I22" s="53"/>
      <c r="J22" s="53"/>
      <c r="K22" s="54"/>
      <c r="L22" s="40">
        <f>ROUND(L20,0)</f>
        <v>1156964</v>
      </c>
      <c r="M22" s="40"/>
    </row>
    <row r="23" spans="1:13" ht="18" x14ac:dyDescent="0.25">
      <c r="A23" s="70" t="s">
        <v>12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2"/>
    </row>
    <row r="24" spans="1:13" ht="15.75" customHeight="1" x14ac:dyDescent="0.25">
      <c r="A24" s="49" t="s">
        <v>13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1"/>
    </row>
    <row r="25" spans="1:13" ht="15.75" customHeight="1" x14ac:dyDescent="0.25">
      <c r="A25" s="49" t="s">
        <v>14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1"/>
    </row>
    <row r="26" spans="1:13" ht="15" customHeight="1" x14ac:dyDescent="0.25">
      <c r="A26" s="79" t="s">
        <v>15</v>
      </c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1"/>
    </row>
    <row r="27" spans="1:13" ht="15.75" customHeight="1" x14ac:dyDescent="0.25">
      <c r="A27" s="49" t="s">
        <v>16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1"/>
    </row>
    <row r="28" spans="1:13" ht="15.75" x14ac:dyDescent="0.25">
      <c r="A28" s="43" t="s">
        <v>25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5"/>
    </row>
    <row r="29" spans="1:13" ht="15.75" customHeight="1" x14ac:dyDescent="0.25">
      <c r="A29" s="46" t="s">
        <v>26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8"/>
    </row>
    <row r="30" spans="1:13" ht="15.75" customHeight="1" x14ac:dyDescent="0.25">
      <c r="A30" s="49" t="s">
        <v>27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1"/>
    </row>
    <row r="31" spans="1:13" ht="18" customHeight="1" x14ac:dyDescent="0.25">
      <c r="A31" s="76" t="s">
        <v>28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8"/>
    </row>
    <row r="32" spans="1:13" ht="15.75" customHeight="1" x14ac:dyDescent="0.25">
      <c r="A32" s="49" t="s">
        <v>29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1"/>
    </row>
    <row r="33" spans="1:13" ht="15.75" customHeight="1" x14ac:dyDescent="0.25">
      <c r="A33" s="49" t="s">
        <v>30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1"/>
    </row>
    <row r="34" spans="1:13" ht="15.75" customHeight="1" x14ac:dyDescent="0.25">
      <c r="A34" s="49" t="s">
        <v>31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1"/>
    </row>
    <row r="35" spans="1:13" ht="15.75" customHeight="1" x14ac:dyDescent="0.25">
      <c r="A35" s="49" t="s">
        <v>32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1"/>
    </row>
    <row r="36" spans="1:13" ht="15.75" customHeight="1" x14ac:dyDescent="0.25">
      <c r="A36" s="85" t="s">
        <v>33</v>
      </c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7"/>
    </row>
    <row r="37" spans="1:13" ht="42.6" customHeight="1" x14ac:dyDescent="0.25">
      <c r="A37" s="73" t="s">
        <v>34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5"/>
    </row>
    <row r="38" spans="1:13" ht="15.75" x14ac:dyDescent="0.25">
      <c r="A38" s="85" t="s">
        <v>6</v>
      </c>
      <c r="B38" s="86"/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7"/>
    </row>
    <row r="39" spans="1:13" ht="15.75" x14ac:dyDescent="0.25">
      <c r="A39" s="82" t="s">
        <v>24</v>
      </c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4"/>
    </row>
    <row r="40" spans="1:13" ht="51" customHeight="1" x14ac:dyDescent="0.25">
      <c r="A40" s="67" t="s">
        <v>9</v>
      </c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9"/>
    </row>
    <row r="41" spans="1:13" ht="15.75" x14ac:dyDescent="0.25">
      <c r="A41" s="64">
        <v>9331773393</v>
      </c>
      <c r="B41" s="65"/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6"/>
    </row>
    <row r="42" spans="1:13" x14ac:dyDescent="0.25">
      <c r="A42" s="3"/>
      <c r="B42" s="4"/>
      <c r="C42" s="4"/>
      <c r="D42" s="5"/>
      <c r="E42" s="3"/>
      <c r="F42" s="3"/>
      <c r="G42" s="3"/>
      <c r="H42" s="3"/>
      <c r="I42" s="9"/>
      <c r="J42" s="3"/>
      <c r="K42" s="3"/>
      <c r="L42" s="3"/>
      <c r="M42" s="4"/>
    </row>
    <row r="43" spans="1:13" x14ac:dyDescent="0.25">
      <c r="D43" s="6"/>
    </row>
    <row r="44" spans="1:13" x14ac:dyDescent="0.25">
      <c r="A44" s="3"/>
      <c r="B44" s="4"/>
      <c r="C44" s="4"/>
      <c r="D44" s="7"/>
      <c r="E44" s="3"/>
      <c r="F44" s="3"/>
      <c r="G44" s="3"/>
      <c r="H44" s="3"/>
      <c r="I44" s="9"/>
      <c r="J44" s="3"/>
      <c r="K44" s="3"/>
      <c r="L44" s="3"/>
    </row>
    <row r="45" spans="1:13" x14ac:dyDescent="0.25">
      <c r="A45" s="3"/>
      <c r="B45" s="4"/>
      <c r="C45" s="4"/>
      <c r="D45" s="7"/>
      <c r="E45" s="3"/>
      <c r="F45" s="3"/>
      <c r="G45" s="3"/>
      <c r="H45" s="3"/>
      <c r="I45" s="9"/>
      <c r="J45" s="3"/>
      <c r="K45" s="3"/>
      <c r="L45" s="3"/>
    </row>
    <row r="46" spans="1:13" x14ac:dyDescent="0.25">
      <c r="A46" s="3"/>
      <c r="B46" s="4"/>
      <c r="C46" s="4"/>
      <c r="D46" s="7"/>
      <c r="E46" s="3"/>
      <c r="F46" s="3"/>
      <c r="G46" s="3"/>
      <c r="H46" s="3"/>
      <c r="I46" s="9"/>
      <c r="J46" s="3"/>
      <c r="K46" s="3"/>
      <c r="L46" s="3"/>
    </row>
  </sheetData>
  <mergeCells count="38">
    <mergeCell ref="A41:M41"/>
    <mergeCell ref="A40:M40"/>
    <mergeCell ref="A23:M23"/>
    <mergeCell ref="A24:M24"/>
    <mergeCell ref="A25:M25"/>
    <mergeCell ref="A37:M37"/>
    <mergeCell ref="A31:M31"/>
    <mergeCell ref="A32:M32"/>
    <mergeCell ref="A33:M33"/>
    <mergeCell ref="A34:M34"/>
    <mergeCell ref="A35:M35"/>
    <mergeCell ref="A26:M26"/>
    <mergeCell ref="A39:M39"/>
    <mergeCell ref="A38:M38"/>
    <mergeCell ref="A36:M36"/>
    <mergeCell ref="A27:M27"/>
    <mergeCell ref="A1:M1"/>
    <mergeCell ref="A2:M2"/>
    <mergeCell ref="A3:M3"/>
    <mergeCell ref="A4:M4"/>
    <mergeCell ref="A5:M5"/>
    <mergeCell ref="L22:M22"/>
    <mergeCell ref="M20:M21"/>
    <mergeCell ref="A28:M28"/>
    <mergeCell ref="A29:M29"/>
    <mergeCell ref="A30:M30"/>
    <mergeCell ref="A21:K21"/>
    <mergeCell ref="A22:K22"/>
    <mergeCell ref="E6:M6"/>
    <mergeCell ref="A7:M7"/>
    <mergeCell ref="A8:M8"/>
    <mergeCell ref="A6:D6"/>
    <mergeCell ref="A20:K20"/>
    <mergeCell ref="J9:M9"/>
    <mergeCell ref="J10:M10"/>
    <mergeCell ref="J11:M12"/>
    <mergeCell ref="A9:I12"/>
    <mergeCell ref="E13:F13"/>
  </mergeCells>
  <pageMargins left="0.23622047244094491" right="0.15748031496062992" top="0.27559055118110237" bottom="0.23622047244094491" header="0.15748031496062992" footer="0.15748031496062992"/>
  <pageSetup paperSize="9" scale="54" orientation="portrait" r:id="rId1"/>
  <rowBreaks count="1" manualBreakCount="1">
    <brk id="4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COMPUTER</dc:creator>
  <cp:lastModifiedBy>Chinmay Mandal</cp:lastModifiedBy>
  <cp:lastPrinted>2024-09-26T06:48:43Z</cp:lastPrinted>
  <dcterms:created xsi:type="dcterms:W3CDTF">2016-08-06T07:51:11Z</dcterms:created>
  <dcterms:modified xsi:type="dcterms:W3CDTF">2024-09-26T07:02:49Z</dcterms:modified>
</cp:coreProperties>
</file>