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filterPrivacy="1"/>
  <xr:revisionPtr revIDLastSave="0" documentId="13_ncr:1_{5085267B-0104-4348-A196-DE575903A8E7}" xr6:coauthVersionLast="47" xr6:coauthVersionMax="47" xr10:uidLastSave="{00000000-0000-0000-0000-000000000000}"/>
  <bookViews>
    <workbookView xWindow="-120" yWindow="-120" windowWidth="24240" windowHeight="13140" xr2:uid="{00000000-000D-0000-FFFF-FFFF00000000}"/>
  </bookViews>
  <sheets>
    <sheet name="Loose Furniture" sheetId="1" r:id="rId1"/>
  </sheets>
  <definedNames>
    <definedName name="_xlnm.Print_Titles" localSheetId="0">'Loose Furniture'!$6:$6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50" i="1" l="1"/>
  <c r="H49" i="1"/>
  <c r="H48" i="1"/>
  <c r="H47" i="1"/>
  <c r="H46" i="1"/>
  <c r="H45" i="1"/>
  <c r="H44" i="1"/>
  <c r="H43" i="1"/>
  <c r="H41" i="1"/>
  <c r="H39" i="1"/>
  <c r="H37" i="1"/>
  <c r="H35" i="1"/>
  <c r="H33" i="1"/>
  <c r="H31" i="1"/>
  <c r="H29" i="1"/>
  <c r="H27" i="1"/>
  <c r="H25" i="1"/>
  <c r="H23" i="1"/>
  <c r="H21" i="1"/>
  <c r="H19" i="1"/>
  <c r="H17" i="1"/>
  <c r="H15" i="1"/>
  <c r="H13" i="1"/>
  <c r="H11" i="1"/>
  <c r="H9" i="1"/>
  <c r="H7" i="1"/>
  <c r="H51" i="1"/>
  <c r="H52" i="1" l="1"/>
  <c r="I50" i="1"/>
  <c r="I49" i="1"/>
  <c r="I48" i="1"/>
  <c r="I47" i="1"/>
  <c r="I46" i="1"/>
  <c r="I45" i="1"/>
  <c r="I44" i="1"/>
  <c r="I43" i="1"/>
  <c r="I41" i="1"/>
  <c r="I39" i="1"/>
  <c r="I37" i="1"/>
  <c r="I35" i="1"/>
  <c r="I33" i="1"/>
  <c r="I31" i="1"/>
  <c r="I29" i="1"/>
  <c r="I27" i="1"/>
  <c r="I25" i="1"/>
  <c r="I23" i="1"/>
  <c r="I21" i="1"/>
  <c r="I19" i="1"/>
  <c r="I17" i="1"/>
  <c r="I15" i="1"/>
  <c r="I13" i="1"/>
  <c r="I11" i="1"/>
  <c r="I9" i="1"/>
  <c r="I7" i="1"/>
  <c r="H53" i="1" l="1"/>
  <c r="H54" i="1" s="1"/>
</calcChain>
</file>

<file path=xl/sharedStrings.xml><?xml version="1.0" encoding="utf-8"?>
<sst xmlns="http://schemas.openxmlformats.org/spreadsheetml/2006/main" count="99" uniqueCount="76">
  <si>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</si>
  <si>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</si>
  <si>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</si>
  <si>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</si>
  <si>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</si>
  <si>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</si>
  <si>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</si>
  <si>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</si>
  <si>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</si>
  <si>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</si>
  <si>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</si>
  <si>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</si>
  <si>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</si>
  <si>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</si>
  <si>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</si>
  <si>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</si>
  <si>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</si>
  <si>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CH-3</t>
  </si>
  <si>
    <t>CH-4 &amp; CH-5</t>
  </si>
  <si>
    <t>DINING AREA</t>
  </si>
  <si>
    <t>CT-01</t>
  </si>
  <si>
    <t>Center Table</t>
  </si>
  <si>
    <t>CT-02</t>
  </si>
  <si>
    <t>SPORTS LOUNGE, LIVE DINING</t>
  </si>
  <si>
    <t>Dining Table</t>
  </si>
  <si>
    <t xml:space="preserve">Dining Table
</t>
  </si>
  <si>
    <t>CT-03</t>
  </si>
  <si>
    <t>CT-04</t>
  </si>
  <si>
    <t>LIVE DINING</t>
  </si>
  <si>
    <t>D-LF-01</t>
  </si>
  <si>
    <t>ST-01</t>
  </si>
  <si>
    <t>Side Table</t>
  </si>
  <si>
    <t xml:space="preserve">LOOSE FURNITURE </t>
  </si>
  <si>
    <t>Armchair 1
•Upholstery fabric as per image and attached spec. sheet
•Legs in New Burma teak wood with approved staining</t>
  </si>
  <si>
    <t xml:space="preserve">Armchair 2
•Upholstery fabric as per image and attached spec. sheet
•Legs in New Burma teak wood with approved staining
</t>
  </si>
  <si>
    <t xml:space="preserve">Armchair 3
•Upholstery fabric as per image and attached spec. sheet
•Legs in New Burma teak wood with approved staining
</t>
  </si>
  <si>
    <t xml:space="preserve">Armchair 4
•Upholstery fabric as per image and attached spec. sheet
•Legs in New Burma teak wood with approved staining
</t>
  </si>
  <si>
    <t xml:space="preserve">Armchair 5
•Upholstery fabric as per image and attached spec. sheet
•Legs in New Burma teak wood with approved staining
</t>
  </si>
  <si>
    <t xml:space="preserve">Armchair 6
•Upholstery fabric as per image and attached spec. sheet
•Legs in New Burma teak wood with approved staining
</t>
  </si>
  <si>
    <t xml:space="preserve">Bar Stool 3
•Upholstery fabric as per image and attached spec. sheet
•Legs in New Burma teak wood with approved staining
•All bar stools to be in swivel
</t>
  </si>
  <si>
    <t xml:space="preserve">Dining Chair 1 &amp; 2
•Upholstery fabric as per image and attached spec. sheet
•Legs in New Burma teak wood with approved staining
</t>
  </si>
  <si>
    <t>SF-18</t>
  </si>
  <si>
    <t xml:space="preserve">Tall Chair 
•Upholstery fabric as per image and attached spec. sheet
••Legs in SS Bronze Satin/Rose Gold finish.                                                                                            </t>
  </si>
  <si>
    <t>Dining Chair 
•Upholstery fabric as per image and attached spec. sheet
•Legs in New Burma teak wood with approved staining and PU finish.                                                                                            •Seat and backrest exterior in New Burma teak wood with approved staining and PU finish</t>
  </si>
  <si>
    <t>SF-19</t>
  </si>
  <si>
    <t>Dining Table                                                                                          •All metal in Rose gold finish                                                             •Marble in high gloss mirror polish with non absorbent chemical coating</t>
  </si>
  <si>
    <t>DINING AREA NEAR PH-1 LINE</t>
  </si>
  <si>
    <t>DINING TABLE NEAR PH-1 LINE</t>
  </si>
  <si>
    <t>DINING CHAIR NEAR PH-1 LINE</t>
  </si>
  <si>
    <t xml:space="preserve">Bar Stool 1
•Upholstery fabric as per image and attached spec. sheet
•Legs in black powder coated metal
</t>
  </si>
  <si>
    <t xml:space="preserve">Bar Stool 2
•Upholstery fabric as per image and attached spec. sheet
•Legs in New Burma teak wood with approved staining
</t>
  </si>
  <si>
    <t xml:space="preserve">Foot Stool
•Upholstery fabric/leatherite as per image attached from ArcOne, Mumbai
•Legs in New Burma teak wood with approved staining
</t>
  </si>
  <si>
    <t>SALON</t>
  </si>
  <si>
    <t>ST-1</t>
  </si>
  <si>
    <t>ST-2</t>
  </si>
  <si>
    <t xml:space="preserve">Low Stool
•Upholstery fabric/leatherite as per image attached from ArcOne, Mumbai
•Legs in New Burma teak wood with approved staining
</t>
  </si>
  <si>
    <t>SC-7</t>
  </si>
  <si>
    <t xml:space="preserve">Chair
•Upholstery fabric/leatherite as per image attached from ArcOne, Mumbai
•Legs in New Burma teak wood with approved staining
</t>
  </si>
  <si>
    <t>MC-1</t>
  </si>
  <si>
    <t>SW-1</t>
  </si>
  <si>
    <t>HW-1</t>
  </si>
  <si>
    <t xml:space="preserve">Hair Wash Chair
•Upholstery fabric/leatherite as per image attached from ArcOne, Mumbai
</t>
  </si>
  <si>
    <t xml:space="preserve">Swivel Arm Chair
•Upholstery fabric/leatherite as per image attached from ArcOne, Mumbai
</t>
  </si>
  <si>
    <t xml:space="preserve">Massage Chair
•Upholstery fabric/leatherite as per image attached from ArcOne, Mumbai
•Legs in New Burma teak wood with approved staining
</t>
  </si>
  <si>
    <t>Rate</t>
  </si>
  <si>
    <t>Amount</t>
  </si>
  <si>
    <t>NA</t>
  </si>
  <si>
    <t>BASIC</t>
  </si>
  <si>
    <t>Add : IGST- 18%</t>
  </si>
  <si>
    <t xml:space="preserve">Add : Transportation + Loading + Unloading </t>
  </si>
  <si>
    <t>TOTAL</t>
  </si>
  <si>
    <t>Date : 12.08.2024</t>
  </si>
  <si>
    <t>700mm X 750mm X 750mm Ht</t>
  </si>
  <si>
    <t>700mm Dia X 750mm Ht</t>
  </si>
  <si>
    <t>Amardeep will be able to provide : 900mm Dia X 750mm Ht</t>
  </si>
  <si>
    <t>600mm Dia X 450mm 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</si>
</sst>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21">
    <xf numFmtId="0" fontId="0" fillId="0" borderId="0" xfId="0"/>
    <xf numFmtId="0" fontId="0" fillId="0" borderId="0" xfId="0" applyAlignment="1">
      <alignment vertical="center"/>
    </xf>
    <xf numFmtId="0" fontId="0" fillId="0" borderId="2" xfId="0" applyBorder="1"/>
    <xf numFmtId="0" fontId="0" fillId="0" borderId="3" xfId="0" applyBorder="1"/>
    <xf numFmtId="0" fontId="0" fillId="0" borderId="1" xfId="0" applyBorder="1" applyAlignment="1">
      <alignment vertical="top" wrapText="1"/>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top" wrapText="1"/>
    </xf>
    <xf numFmtId="0" fontId="1" fillId="0" borderId="1" xfId="0" applyFont="1" applyBorder="1" applyAlignment="1">
      <alignment horizontal="center"/>
    </xf>
    <xf numFmtId="0" fontId="0" fillId="0" borderId="0" xfId="0" applyAlignment="1">
      <alignment wrapText="1"/>
    </xf>
    <xf numFmtId="0" fontId="1" fillId="0" borderId="0" xfId="0" applyFont="1" applyAlignment="1">
      <alignment horizontal="center"/>
    </xf>
    <xf numFmtId="0" fontId="1" fillId="0" borderId="0" xfId="0" applyFont="1" applyAlignment="1">
      <alignment horizontal="left"/>
    </xf>
    <xf numFmtId="0" fontId="0" fillId="0" borderId="0" xfId="0" applyAlignment="1">
      <alignment horizontal="left" wrapText="1"/>
    </xf>
    <xf numFmtId="0" fontId="0" fillId="0" borderId="0" xfId="0" applyAlignment="1">
      <alignment horizontal="left" vertical="center" wrapText="1"/>
    </xf>
    <xf numFmtId="0" fontId="1" fillId="0" borderId="1" xfId="0" applyFont="1" applyBorder="1" applyAlignment="1">
      <alignment horizontal="center"/>
    </xf>
    <xf numFmtId="0" fontId="1" fillId="0" borderId="1" xfId="0" applyFont="1" applyBorder="1" applyAlignment="1">
      <alignment horizontal="left"/>
    </xf>
    <xf numFmtId="0" fontId="0" fillId="0" borderId="1" xfId="0" applyBorder="1" applyAlignment="1">
      <alignment wrapText="1"/>
    </xf>
    <xf numFmtId="0" fontId="1" fillId="0" borderId="1" xfId="0" applyFont="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jpeg"/><Relationship Id="rId21" Type="http://schemas.openxmlformats.org/officeDocument/2006/relationships/image" Target="../media/image21.emf"/><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jpeg"/><Relationship Id="rId19" Type="http://schemas.openxmlformats.org/officeDocument/2006/relationships/image" Target="../media/image19.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6</xdr:row>
      <xdr:rowOff>142876</xdr:rowOff>
    </xdr:from>
    <xdr:to>
      <xdr:col>4</xdr:col>
      <xdr:colOff>1857375</xdr:colOff>
      <xdr:row>6</xdr:row>
      <xdr:rowOff>1790170</xdr:rowOff>
    </xdr:to>
    <xdr:pic>
      <xdr:nvPicPr>
        <xdr:cNvPr id="6" name="Picture 5" descr="C:\Users\admin\AppData\Local\Packages\Microsoft.Windows.Photos_8wekyb3d8bbwe\TempState\ShareServiceTempFolder\SC-1.jpe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1285876"/>
          <a:ext cx="1552575" cy="164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323851</xdr:colOff>
      <xdr:row>8</xdr:row>
      <xdr:rowOff>171450</xdr:rowOff>
    </xdr:from>
    <xdr:to>
      <xdr:col>4</xdr:col>
      <xdr:colOff>2057400</xdr:colOff>
      <xdr:row>8</xdr:row>
      <xdr:rowOff>1977231</xdr:rowOff>
    </xdr:to>
    <xdr:pic>
      <xdr:nvPicPr>
        <xdr:cNvPr id="8" name="Picture 7" descr="C:\Users\admin\AppData\Local\Packages\Microsoft.Windows.Photos_8wekyb3d8bbwe\TempState\ShareServiceTempFolder\1.jpe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91201" y="3762375"/>
          <a:ext cx="1733549" cy="180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409576</xdr:colOff>
      <xdr:row>10</xdr:row>
      <xdr:rowOff>47625</xdr:rowOff>
    </xdr:from>
    <xdr:to>
      <xdr:col>4</xdr:col>
      <xdr:colOff>1946477</xdr:colOff>
      <xdr:row>10</xdr:row>
      <xdr:rowOff>1743075</xdr:rowOff>
    </xdr:to>
    <xdr:pic>
      <xdr:nvPicPr>
        <xdr:cNvPr id="9" name="Picture 8" descr="G:\My Drive\Current Projects\BIAL Domestic Lounge\PHASE - 2\06_Documents\FFE\Dockets\Links\3 (2).jpe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05401" y="5667375"/>
          <a:ext cx="1536901"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571499</xdr:colOff>
      <xdr:row>12</xdr:row>
      <xdr:rowOff>47625</xdr:rowOff>
    </xdr:from>
    <xdr:to>
      <xdr:col>4</xdr:col>
      <xdr:colOff>2000250</xdr:colOff>
      <xdr:row>12</xdr:row>
      <xdr:rowOff>1825082</xdr:rowOff>
    </xdr:to>
    <xdr:pic>
      <xdr:nvPicPr>
        <xdr:cNvPr id="10" name="Picture 9" descr="C:\Users\admin\AppData\Local\Packages\Microsoft.Windows.Photos_8wekyb3d8bbwe\TempState\ShareServiceTempFolder\6.jpe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38849" y="8258175"/>
          <a:ext cx="1428751" cy="1777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14</xdr:row>
      <xdr:rowOff>85725</xdr:rowOff>
    </xdr:from>
    <xdr:to>
      <xdr:col>4</xdr:col>
      <xdr:colOff>2036129</xdr:colOff>
      <xdr:row>14</xdr:row>
      <xdr:rowOff>2047875</xdr:rowOff>
    </xdr:to>
    <xdr:pic>
      <xdr:nvPicPr>
        <xdr:cNvPr id="11" name="Picture 10" descr="C:\Users\admin\AppData\Local\Packages\Microsoft.Windows.Photos_8wekyb3d8bbwe\TempState\ShareServiceTempFolder\4 - MARIA CHAIR.jpe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62650" y="10439400"/>
          <a:ext cx="1540829"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16</xdr:row>
      <xdr:rowOff>104774</xdr:rowOff>
    </xdr:from>
    <xdr:to>
      <xdr:col>4</xdr:col>
      <xdr:colOff>2152650</xdr:colOff>
      <xdr:row>16</xdr:row>
      <xdr:rowOff>2014925</xdr:rowOff>
    </xdr:to>
    <xdr:pic>
      <xdr:nvPicPr>
        <xdr:cNvPr id="13" name="Picture 12" descr="C:\Users\admin\AppData\Local\Packages\Microsoft.Windows.Photos_8wekyb3d8bbwe\TempState\ShareServiceTempFolder\11 (2).jpe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81676" y="12782549"/>
          <a:ext cx="1838324" cy="191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152402</xdr:colOff>
      <xdr:row>18</xdr:row>
      <xdr:rowOff>47626</xdr:rowOff>
    </xdr:from>
    <xdr:to>
      <xdr:col>4</xdr:col>
      <xdr:colOff>2219326</xdr:colOff>
      <xdr:row>18</xdr:row>
      <xdr:rowOff>2038605</xdr:rowOff>
    </xdr:to>
    <xdr:pic>
      <xdr:nvPicPr>
        <xdr:cNvPr id="15" name="Picture 14" descr="C:\Users\admin\AppData\Local\Packages\Microsoft.Windows.Photos_8wekyb3d8bbwe\TempState\ShareServiceTempFolder\7.jpe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19752" y="15049501"/>
          <a:ext cx="2066924" cy="1990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20</xdr:row>
      <xdr:rowOff>85725</xdr:rowOff>
    </xdr:from>
    <xdr:to>
      <xdr:col>4</xdr:col>
      <xdr:colOff>1795536</xdr:colOff>
      <xdr:row>20</xdr:row>
      <xdr:rowOff>2114550</xdr:rowOff>
    </xdr:to>
    <xdr:pic>
      <xdr:nvPicPr>
        <xdr:cNvPr id="17" name="Picture 16" descr="G:\My Drive\Current Projects\BIAL Domestic Lounge\PHASE - 2\06_Documents\FFE\Dockets\Links\5 (2).jpe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895975" y="17411700"/>
          <a:ext cx="1366911"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571501</xdr:colOff>
      <xdr:row>22</xdr:row>
      <xdr:rowOff>57151</xdr:rowOff>
    </xdr:from>
    <xdr:to>
      <xdr:col>4</xdr:col>
      <xdr:colOff>1885951</xdr:colOff>
      <xdr:row>22</xdr:row>
      <xdr:rowOff>2116150</xdr:rowOff>
    </xdr:to>
    <xdr:pic>
      <xdr:nvPicPr>
        <xdr:cNvPr id="20" name="Picture 19" descr="C:\Users\admin\AppData\Local\Packages\Microsoft.Windows.Photos_8wekyb3d8bbwe\TempState\ShareServiceTempFolder\10.jpe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38851" y="19707226"/>
          <a:ext cx="1314450" cy="205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542927</xdr:colOff>
      <xdr:row>24</xdr:row>
      <xdr:rowOff>47625</xdr:rowOff>
    </xdr:from>
    <xdr:to>
      <xdr:col>4</xdr:col>
      <xdr:colOff>1885950</xdr:colOff>
      <xdr:row>24</xdr:row>
      <xdr:rowOff>1878862</xdr:rowOff>
    </xdr:to>
    <xdr:pic>
      <xdr:nvPicPr>
        <xdr:cNvPr id="24" name="Picture 23" descr="C:\Users\admin\AppData\Local\Packages\Microsoft.Windows.Photos_8wekyb3d8bbwe\TempState\ShareServiceTempFolder\8 - 9.jpe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10277" y="22021800"/>
          <a:ext cx="1343023" cy="183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26</xdr:row>
      <xdr:rowOff>114301</xdr:rowOff>
    </xdr:from>
    <xdr:to>
      <xdr:col>4</xdr:col>
      <xdr:colOff>2163839</xdr:colOff>
      <xdr:row>26</xdr:row>
      <xdr:rowOff>2019301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1"/>
        <a:stretch>
          <a:fillRect/>
        </a:stretch>
      </xdr:blipFill>
      <xdr:spPr>
        <a:xfrm>
          <a:off x="6029325" y="24412576"/>
          <a:ext cx="1849514" cy="1905000"/>
        </a:xfrm>
        <a:prstGeom prst="rect">
          <a:avLst/>
        </a:prstGeom>
      </xdr:spPr>
    </xdr:pic>
    <xdr:clientData/>
  </xdr:twoCellAnchor>
  <xdr:twoCellAnchor editAs="oneCell">
    <xdr:from>
      <xdr:col>4</xdr:col>
      <xdr:colOff>123372</xdr:colOff>
      <xdr:row>28</xdr:row>
      <xdr:rowOff>304801</xdr:rowOff>
    </xdr:from>
    <xdr:to>
      <xdr:col>4</xdr:col>
      <xdr:colOff>2227244</xdr:colOff>
      <xdr:row>28</xdr:row>
      <xdr:rowOff>2019300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a:stretch>
          <a:fillRect/>
        </a:stretch>
      </xdr:blipFill>
      <xdr:spPr>
        <a:xfrm>
          <a:off x="5838372" y="26936701"/>
          <a:ext cx="2103872" cy="1714499"/>
        </a:xfrm>
        <a:prstGeom prst="rect">
          <a:avLst/>
        </a:prstGeom>
      </xdr:spPr>
    </xdr:pic>
    <xdr:clientData/>
  </xdr:twoCellAnchor>
  <xdr:twoCellAnchor editAs="oneCell">
    <xdr:from>
      <xdr:col>4</xdr:col>
      <xdr:colOff>28575</xdr:colOff>
      <xdr:row>30</xdr:row>
      <xdr:rowOff>66675</xdr:rowOff>
    </xdr:from>
    <xdr:to>
      <xdr:col>5</xdr:col>
      <xdr:colOff>6566</xdr:colOff>
      <xdr:row>30</xdr:row>
      <xdr:rowOff>1962150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3"/>
        <a:stretch>
          <a:fillRect/>
        </a:stretch>
      </xdr:blipFill>
      <xdr:spPr>
        <a:xfrm>
          <a:off x="5743575" y="29013150"/>
          <a:ext cx="2254466" cy="1895475"/>
        </a:xfrm>
        <a:prstGeom prst="rect">
          <a:avLst/>
        </a:prstGeom>
      </xdr:spPr>
    </xdr:pic>
    <xdr:clientData/>
  </xdr:twoCellAnchor>
  <xdr:twoCellAnchor editAs="oneCell">
    <xdr:from>
      <xdr:col>4</xdr:col>
      <xdr:colOff>161925</xdr:colOff>
      <xdr:row>32</xdr:row>
      <xdr:rowOff>276225</xdr:rowOff>
    </xdr:from>
    <xdr:to>
      <xdr:col>4</xdr:col>
      <xdr:colOff>2143125</xdr:colOff>
      <xdr:row>32</xdr:row>
      <xdr:rowOff>1882286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a:stretch>
          <a:fillRect/>
        </a:stretch>
      </xdr:blipFill>
      <xdr:spPr>
        <a:xfrm>
          <a:off x="5876925" y="31546800"/>
          <a:ext cx="1981200" cy="1606061"/>
        </a:xfrm>
        <a:prstGeom prst="rect">
          <a:avLst/>
        </a:prstGeom>
      </xdr:spPr>
    </xdr:pic>
    <xdr:clientData/>
  </xdr:twoCellAnchor>
  <xdr:twoCellAnchor editAs="oneCell">
    <xdr:from>
      <xdr:col>4</xdr:col>
      <xdr:colOff>219076</xdr:colOff>
      <xdr:row>36</xdr:row>
      <xdr:rowOff>19052</xdr:rowOff>
    </xdr:from>
    <xdr:to>
      <xdr:col>4</xdr:col>
      <xdr:colOff>2200276</xdr:colOff>
      <xdr:row>36</xdr:row>
      <xdr:rowOff>2044420</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5"/>
        <a:stretch>
          <a:fillRect/>
        </a:stretch>
      </xdr:blipFill>
      <xdr:spPr>
        <a:xfrm>
          <a:off x="5934076" y="35347277"/>
          <a:ext cx="1981200" cy="2025368"/>
        </a:xfrm>
        <a:prstGeom prst="rect">
          <a:avLst/>
        </a:prstGeom>
      </xdr:spPr>
    </xdr:pic>
    <xdr:clientData/>
  </xdr:twoCellAnchor>
  <xdr:twoCellAnchor editAs="oneCell">
    <xdr:from>
      <xdr:col>4</xdr:col>
      <xdr:colOff>200026</xdr:colOff>
      <xdr:row>34</xdr:row>
      <xdr:rowOff>133351</xdr:rowOff>
    </xdr:from>
    <xdr:to>
      <xdr:col>4</xdr:col>
      <xdr:colOff>2085976</xdr:colOff>
      <xdr:row>34</xdr:row>
      <xdr:rowOff>1894881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stretch>
          <a:fillRect/>
        </a:stretch>
      </xdr:blipFill>
      <xdr:spPr>
        <a:xfrm>
          <a:off x="5915026" y="33728026"/>
          <a:ext cx="1885950" cy="1761530"/>
        </a:xfrm>
        <a:prstGeom prst="rect">
          <a:avLst/>
        </a:prstGeom>
      </xdr:spPr>
    </xdr:pic>
    <xdr:clientData/>
  </xdr:twoCellAnchor>
  <xdr:twoCellAnchor editAs="oneCell">
    <xdr:from>
      <xdr:col>4</xdr:col>
      <xdr:colOff>19050</xdr:colOff>
      <xdr:row>38</xdr:row>
      <xdr:rowOff>27918</xdr:rowOff>
    </xdr:from>
    <xdr:to>
      <xdr:col>4</xdr:col>
      <xdr:colOff>1306320</xdr:colOff>
      <xdr:row>38</xdr:row>
      <xdr:rowOff>1914525</xdr:rowOff>
    </xdr:to>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4050" y="37680243"/>
          <a:ext cx="1287270" cy="188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1285875</xdr:colOff>
      <xdr:row>38</xdr:row>
      <xdr:rowOff>0</xdr:rowOff>
    </xdr:from>
    <xdr:to>
      <xdr:col>4</xdr:col>
      <xdr:colOff>2190750</xdr:colOff>
      <xdr:row>38</xdr:row>
      <xdr:rowOff>904875</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000875" y="3765232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1281691</xdr:colOff>
      <xdr:row>38</xdr:row>
      <xdr:rowOff>1019176</xdr:rowOff>
    </xdr:from>
    <xdr:to>
      <xdr:col>4</xdr:col>
      <xdr:colOff>2190750</xdr:colOff>
      <xdr:row>38</xdr:row>
      <xdr:rowOff>1895476</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996691" y="38671501"/>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17251</xdr:colOff>
      <xdr:row>40</xdr:row>
      <xdr:rowOff>28575</xdr:rowOff>
    </xdr:from>
    <xdr:to>
      <xdr:col>4</xdr:col>
      <xdr:colOff>1085850</xdr:colOff>
      <xdr:row>40</xdr:row>
      <xdr:rowOff>1798613</xdr:rowOff>
    </xdr:to>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2251" y="39814500"/>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1319065</xdr:colOff>
      <xdr:row>40</xdr:row>
      <xdr:rowOff>19051</xdr:rowOff>
    </xdr:from>
    <xdr:to>
      <xdr:col>4</xdr:col>
      <xdr:colOff>2219325</xdr:colOff>
      <xdr:row>40</xdr:row>
      <xdr:rowOff>933451</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034065" y="39804976"/>
          <a:ext cx="90026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1309280</xdr:colOff>
      <xdr:row>40</xdr:row>
      <xdr:rowOff>952501</xdr:rowOff>
    </xdr:from>
    <xdr:to>
      <xdr:col>4</xdr:col>
      <xdr:colOff>2219326</xdr:colOff>
      <xdr:row>40</xdr:row>
      <xdr:rowOff>1790701</xdr:rowOff>
    </xdr:to>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b="63356"/>
        <a:stretch/>
      </xdr:blipFill>
      <xdr:spPr bwMode="auto">
        <a:xfrm>
          <a:off x="7024280" y="40738426"/>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200026</xdr:colOff>
      <xdr:row>42</xdr:row>
      <xdr:rowOff>47626</xdr:rowOff>
    </xdr:from>
    <xdr:ext cx="1885950" cy="176153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6"/>
        <a:stretch>
          <a:fillRect/>
        </a:stretch>
      </xdr:blipFill>
      <xdr:spPr>
        <a:xfrm>
          <a:off x="5915026" y="41843326"/>
          <a:ext cx="1885950" cy="1761530"/>
        </a:xfrm>
        <a:prstGeom prst="rect">
          <a:avLst/>
        </a:prstGeom>
      </xdr:spPr>
    </xdr:pic>
    <xdr:clientData/>
  </xdr:oneCellAnchor>
  <xdr:twoCellAnchor editAs="oneCell">
    <xdr:from>
      <xdr:col>4</xdr:col>
      <xdr:colOff>137160</xdr:colOff>
      <xdr:row>43</xdr:row>
      <xdr:rowOff>69872</xdr:rowOff>
    </xdr:from>
    <xdr:to>
      <xdr:col>4</xdr:col>
      <xdr:colOff>2232660</xdr:colOff>
      <xdr:row>43</xdr:row>
      <xdr:rowOff>1851219</xdr:rowOff>
    </xdr:to>
    <xdr:pic>
      <xdr:nvPicPr>
        <xdr:cNvPr id="4" name="Picture 3">
          <a:extLst>
            <a:ext uri="{FF2B5EF4-FFF2-40B4-BE49-F238E27FC236}">
              <a16:creationId xmlns:a16="http://schemas.microsoft.com/office/drawing/2014/main" id="{01BA7DAB-D774-41B6-2E58-87C607AFC64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137160</xdr:colOff>
      <xdr:row>44</xdr:row>
      <xdr:rowOff>69872</xdr:rowOff>
    </xdr:from>
    <xdr:ext cx="2095500" cy="1781347"/>
    <xdr:pic>
      <xdr:nvPicPr>
        <xdr:cNvPr id="5" name="Picture 4">
          <a:extLst>
            <a:ext uri="{FF2B5EF4-FFF2-40B4-BE49-F238E27FC236}">
              <a16:creationId xmlns:a16="http://schemas.microsoft.com/office/drawing/2014/main" id="{1196B646-D17C-4516-83E8-6600424C5E4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632457</xdr:colOff>
      <xdr:row>45</xdr:row>
      <xdr:rowOff>60960</xdr:rowOff>
    </xdr:from>
    <xdr:to>
      <xdr:col>4</xdr:col>
      <xdr:colOff>1912619</xdr:colOff>
      <xdr:row>45</xdr:row>
      <xdr:rowOff>1869218</xdr:rowOff>
    </xdr:to>
    <xdr:pic>
      <xdr:nvPicPr>
        <xdr:cNvPr id="14" name="Picture 13">
          <a:extLst>
            <a:ext uri="{FF2B5EF4-FFF2-40B4-BE49-F238E27FC236}">
              <a16:creationId xmlns:a16="http://schemas.microsoft.com/office/drawing/2014/main" id="{0CA5940D-821E-4C3D-B53A-2FE46ED46C3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563880</xdr:colOff>
      <xdr:row>46</xdr:row>
      <xdr:rowOff>35817</xdr:rowOff>
    </xdr:from>
    <xdr:to>
      <xdr:col>4</xdr:col>
      <xdr:colOff>1981200</xdr:colOff>
      <xdr:row>46</xdr:row>
      <xdr:rowOff>1852766</xdr:rowOff>
    </xdr:to>
    <xdr:pic>
      <xdr:nvPicPr>
        <xdr:cNvPr id="16" name="Picture 15">
          <a:extLst>
            <a:ext uri="{FF2B5EF4-FFF2-40B4-BE49-F238E27FC236}">
              <a16:creationId xmlns:a16="http://schemas.microsoft.com/office/drawing/2014/main" id="{02B8C442-2CD4-7712-DBB3-9897FA2DA82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438900" y="49192437"/>
          <a:ext cx="1417320" cy="181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278154</xdr:colOff>
      <xdr:row>47</xdr:row>
      <xdr:rowOff>76200</xdr:rowOff>
    </xdr:from>
    <xdr:to>
      <xdr:col>4</xdr:col>
      <xdr:colOff>2087879</xdr:colOff>
      <xdr:row>48</xdr:row>
      <xdr:rowOff>0</xdr:rowOff>
    </xdr:to>
    <xdr:pic>
      <xdr:nvPicPr>
        <xdr:cNvPr id="23" name="Picture 22">
          <a:extLst>
            <a:ext uri="{FF2B5EF4-FFF2-40B4-BE49-F238E27FC236}">
              <a16:creationId xmlns:a16="http://schemas.microsoft.com/office/drawing/2014/main" id="{4D87BAAD-7007-F537-B570-65E7D333EB4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153174" y="51137820"/>
          <a:ext cx="18097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443034</xdr:colOff>
      <xdr:row>48</xdr:row>
      <xdr:rowOff>53340</xdr:rowOff>
    </xdr:from>
    <xdr:to>
      <xdr:col>4</xdr:col>
      <xdr:colOff>1988820</xdr:colOff>
      <xdr:row>48</xdr:row>
      <xdr:rowOff>1859062</xdr:rowOff>
    </xdr:to>
    <xdr:pic>
      <xdr:nvPicPr>
        <xdr:cNvPr id="26" name="Picture 25">
          <a:extLst>
            <a:ext uri="{FF2B5EF4-FFF2-40B4-BE49-F238E27FC236}">
              <a16:creationId xmlns:a16="http://schemas.microsoft.com/office/drawing/2014/main" id="{816DC1CF-EE6C-1899-ED7D-0289A4D5010E}"/>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148509" y="53231415"/>
          <a:ext cx="1545786" cy="180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450876</xdr:colOff>
      <xdr:row>49</xdr:row>
      <xdr:rowOff>60960</xdr:rowOff>
    </xdr:from>
    <xdr:to>
      <xdr:col>4</xdr:col>
      <xdr:colOff>2094936</xdr:colOff>
      <xdr:row>49</xdr:row>
      <xdr:rowOff>1851660</xdr:rowOff>
    </xdr:to>
    <xdr:pic>
      <xdr:nvPicPr>
        <xdr:cNvPr id="34" name="Picture 33">
          <a:extLst>
            <a:ext uri="{FF2B5EF4-FFF2-40B4-BE49-F238E27FC236}">
              <a16:creationId xmlns:a16="http://schemas.microsoft.com/office/drawing/2014/main" id="{858D5CA2-29B8-A822-79E7-006FD2738627}"/>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156351" y="55144035"/>
          <a:ext cx="164406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54"/>
  <sheetViews>
    <sheetView tabSelected="1" view="pageBreakPreview" topLeftCell="A49" zoomScaleNormal="100" zoomScaleSheetLayoutView="100" workbookViewId="0">
      <selection activeCell="G54" sqref="G54"/>
    </sheetView>
  </sheetViews>
  <sheetFormatPr defaultRowHeight="15" x14ac:dyDescent="0.25"/>
  <cols>
    <col min="1" max="1" width="2.140625" customWidth="1"/>
    <col min="2" max="2" width="12.5703125" customWidth="1"/>
    <col min="3" max="3" width="13" style="12" customWidth="1"/>
    <col min="4" max="4" width="42.7109375" customWidth="1"/>
    <col min="5" max="5" width="34.140625" customWidth="1"/>
    <col min="8" max="8" width="13.85546875" customWidth="1"/>
    <col min="9" max="9" width="28.140625" hidden="1" customWidth="1"/>
    <col min="10" max="10" width="16" style="15" customWidth="1"/>
  </cols>
  <sheetData>
    <row r="1" spans="2:10" x14ac:dyDescent="0.25">
      <c r="G1" t="s">
        <v>71</v>
      </c>
    </row>
    <row r="2" spans="2:10" x14ac:dyDescent="0.25">
      <c r="B2" s="17" t="s">
        <v>0</v>
      </c>
      <c r="C2" s="17"/>
      <c r="D2" s="17"/>
      <c r="E2" s="17"/>
      <c r="F2" s="17"/>
      <c r="G2" s="13"/>
    </row>
    <row r="3" spans="2:10" x14ac:dyDescent="0.25">
      <c r="B3" s="2"/>
      <c r="F3" s="3"/>
      <c r="G3" s="3"/>
      <c r="H3" s="3"/>
    </row>
    <row r="4" spans="2:10" x14ac:dyDescent="0.25">
      <c r="B4" s="18" t="s">
        <v>32</v>
      </c>
      <c r="C4" s="18"/>
      <c r="D4" s="18"/>
      <c r="E4" s="18"/>
      <c r="F4" s="18"/>
      <c r="G4" s="14"/>
    </row>
    <row r="5" spans="2:10" x14ac:dyDescent="0.25">
      <c r="B5" s="2"/>
      <c r="F5" s="3"/>
      <c r="G5" s="3"/>
      <c r="H5" s="3"/>
    </row>
    <row r="6" spans="2:10" s="1" customFormat="1" ht="30" x14ac:dyDescent="0.25">
      <c r="B6" s="8" t="s">
        <v>7</v>
      </c>
      <c r="C6" s="8" t="s">
        <v>3</v>
      </c>
      <c r="D6" s="9" t="s">
        <v>4</v>
      </c>
      <c r="E6" s="9" t="s">
        <v>5</v>
      </c>
      <c r="F6" s="9" t="s">
        <v>6</v>
      </c>
      <c r="G6" s="9" t="s">
        <v>64</v>
      </c>
      <c r="H6" s="9" t="s">
        <v>65</v>
      </c>
      <c r="I6"/>
      <c r="J6" s="16"/>
    </row>
    <row r="7" spans="2:10" ht="147.75" customHeight="1" x14ac:dyDescent="0.25">
      <c r="B7" s="7" t="s">
        <v>1</v>
      </c>
      <c r="C7" s="10" t="s">
        <v>2</v>
      </c>
      <c r="D7" s="4" t="s">
        <v>33</v>
      </c>
      <c r="E7" s="5"/>
      <c r="F7" s="6">
        <v>16</v>
      </c>
      <c r="G7" s="6">
        <v>22500</v>
      </c>
      <c r="H7" s="6">
        <f>G7*F7</f>
        <v>360000</v>
      </c>
      <c r="I7" s="12" t="str">
        <f>CONCATENATE(B$6," ",B7," ",C$6," ",C7," ",D$6," ",D7)</f>
        <v>Furniture Code No. SC-1 Location RELAX LOUNGE Item Description Armchair 1
•Upholstery fabric as per image and attached spec. sheet
•Legs in New Burma teak wood with approved staining</v>
      </c>
    </row>
    <row r="8" spans="2:10" x14ac:dyDescent="0.25">
      <c r="B8" s="5"/>
      <c r="C8" s="19"/>
      <c r="D8" s="5"/>
      <c r="E8" s="5"/>
      <c r="F8" s="5"/>
      <c r="G8" s="5"/>
      <c r="H8" s="5"/>
    </row>
    <row r="9" spans="2:10" ht="159.75" customHeight="1" x14ac:dyDescent="0.25">
      <c r="B9" s="7" t="s">
        <v>8</v>
      </c>
      <c r="C9" s="10" t="s">
        <v>2</v>
      </c>
      <c r="D9" s="4" t="s">
        <v>34</v>
      </c>
      <c r="E9" s="5"/>
      <c r="F9" s="6">
        <v>7</v>
      </c>
      <c r="G9" s="6">
        <v>18500</v>
      </c>
      <c r="H9" s="6">
        <f>G9*F9</f>
        <v>129500</v>
      </c>
      <c r="I9" s="12" t="str">
        <f>CONCATENATE(B$6," ",B9," ",C$6," ",C9," ",D$6," ",D9)</f>
        <v xml:space="preserve">Furniture Code No. SC-2 Location RELAX LOUNGE Item Description Armchair 2
•Upholstery fabric as per image and attached spec. sheet
•Legs in New Burma teak wood with approved staining
</v>
      </c>
    </row>
    <row r="10" spans="2:10" x14ac:dyDescent="0.25">
      <c r="B10" s="5"/>
      <c r="C10" s="19"/>
      <c r="D10" s="5"/>
      <c r="E10" s="5"/>
      <c r="F10" s="5"/>
      <c r="G10" s="5"/>
      <c r="H10" s="5"/>
    </row>
    <row r="11" spans="2:10" ht="142.5" customHeight="1" x14ac:dyDescent="0.25">
      <c r="B11" s="7" t="s">
        <v>9</v>
      </c>
      <c r="C11" s="10" t="s">
        <v>10</v>
      </c>
      <c r="D11" s="4" t="s">
        <v>35</v>
      </c>
      <c r="E11" s="5"/>
      <c r="F11" s="6">
        <v>10</v>
      </c>
      <c r="G11" s="6">
        <v>14500</v>
      </c>
      <c r="H11" s="6">
        <f>G11*F11</f>
        <v>145000</v>
      </c>
      <c r="I11" s="12" t="str">
        <f>CONCATENATE(B$6," ",B11," ",C$6," ",C11," ",D$6," ",D11)</f>
        <v xml:space="preserve">Furniture Code No. SC-3 Location SPORTS LOUNGE Item Description Armchair 3
•Upholstery fabric as per image and attached spec. sheet
•Legs in New Burma teak wood with approved staining
</v>
      </c>
    </row>
    <row r="12" spans="2:10" x14ac:dyDescent="0.25">
      <c r="B12" s="5"/>
      <c r="C12" s="19"/>
      <c r="D12" s="5"/>
      <c r="E12" s="5"/>
      <c r="F12" s="5"/>
      <c r="G12" s="5"/>
      <c r="H12" s="5"/>
    </row>
    <row r="13" spans="2:10" ht="153.75" customHeight="1" x14ac:dyDescent="0.25">
      <c r="B13" s="7" t="s">
        <v>11</v>
      </c>
      <c r="C13" s="10" t="s">
        <v>10</v>
      </c>
      <c r="D13" s="4" t="s">
        <v>36</v>
      </c>
      <c r="E13" s="5"/>
      <c r="F13" s="6">
        <v>13</v>
      </c>
      <c r="G13" s="6">
        <v>28000</v>
      </c>
      <c r="H13" s="6">
        <f>G13*F13</f>
        <v>364000</v>
      </c>
      <c r="I13" s="12" t="str">
        <f>CONCATENATE(B$6," ",B13," ",C$6," ",C13," ",D$6," ",D13)</f>
        <v xml:space="preserve">Furniture Code No. SC-4 Location SPORTS LOUNGE Item Description Armchair 4
•Upholstery fabric as per image and attached spec. sheet
•Legs in New Burma teak wood with approved staining
</v>
      </c>
    </row>
    <row r="14" spans="2:10" x14ac:dyDescent="0.25">
      <c r="B14" s="5"/>
      <c r="C14" s="19"/>
      <c r="D14" s="5"/>
      <c r="E14" s="5"/>
      <c r="F14" s="5"/>
      <c r="G14" s="5"/>
      <c r="H14" s="5"/>
    </row>
    <row r="15" spans="2:10" ht="168" customHeight="1" x14ac:dyDescent="0.25">
      <c r="B15" s="7" t="s">
        <v>12</v>
      </c>
      <c r="C15" s="10" t="s">
        <v>10</v>
      </c>
      <c r="D15" s="4" t="s">
        <v>37</v>
      </c>
      <c r="E15" s="5"/>
      <c r="F15" s="6">
        <v>12</v>
      </c>
      <c r="G15" s="6">
        <v>16000</v>
      </c>
      <c r="H15" s="6">
        <f>G15*F15</f>
        <v>192000</v>
      </c>
      <c r="I15" s="12" t="str">
        <f>CONCATENATE(B$6," ",B15," ",C$6," ",C15," ",D$6," ",D15)</f>
        <v xml:space="preserve">Furniture Code No. SC-5 Location SPORTS LOUNGE Item Description Armchair 5
•Upholstery fabric as per image and attached spec. sheet
•Legs in New Burma teak wood with approved staining
</v>
      </c>
    </row>
    <row r="16" spans="2:10" x14ac:dyDescent="0.25">
      <c r="B16" s="5"/>
      <c r="C16" s="19"/>
      <c r="D16" s="5"/>
      <c r="E16" s="5"/>
      <c r="F16" s="5"/>
      <c r="G16" s="5"/>
      <c r="H16" s="5"/>
    </row>
    <row r="17" spans="2:10" ht="168" customHeight="1" x14ac:dyDescent="0.25">
      <c r="B17" s="7" t="s">
        <v>13</v>
      </c>
      <c r="C17" s="10" t="s">
        <v>14</v>
      </c>
      <c r="D17" s="4" t="s">
        <v>38</v>
      </c>
      <c r="E17" s="5"/>
      <c r="F17" s="6">
        <v>19</v>
      </c>
      <c r="G17" s="6">
        <v>14500</v>
      </c>
      <c r="H17" s="6">
        <f>G17*F17</f>
        <v>275500</v>
      </c>
      <c r="I17" s="12" t="str">
        <f>CONCATENATE(B$6," ",B17," ",C$6," ",C17," ",D$6," ",D17)</f>
        <v xml:space="preserve">Furniture Code No. SC-6 Location TEA GARDEN Item Description Armchair 6
•Upholstery fabric as per image and attached spec. sheet
•Legs in New Burma teak wood with approved staining
</v>
      </c>
    </row>
    <row r="18" spans="2:10" x14ac:dyDescent="0.25">
      <c r="B18" s="5"/>
      <c r="C18" s="19"/>
      <c r="D18" s="5"/>
      <c r="E18" s="5"/>
      <c r="F18" s="5"/>
      <c r="G18" s="5"/>
      <c r="H18" s="5"/>
    </row>
    <row r="19" spans="2:10" ht="168" customHeight="1" x14ac:dyDescent="0.25">
      <c r="B19" s="7" t="s">
        <v>15</v>
      </c>
      <c r="C19" s="10" t="s">
        <v>10</v>
      </c>
      <c r="D19" s="4" t="s">
        <v>49</v>
      </c>
      <c r="E19" s="5"/>
      <c r="F19" s="6">
        <v>12</v>
      </c>
      <c r="G19" s="6">
        <v>15000</v>
      </c>
      <c r="H19" s="6">
        <f>G19*F19</f>
        <v>180000</v>
      </c>
      <c r="I19" s="12" t="str">
        <f>CONCATENATE(B$6," ",B19," ",C$6," ",C19," ",D$6," ",D19)</f>
        <v xml:space="preserve">Furniture Code No. CH-1 Location SPORTS LOUNGE Item Description Bar Stool 1
•Upholstery fabric as per image and attached spec. sheet
•Legs in black powder coated metal
</v>
      </c>
    </row>
    <row r="20" spans="2:10" x14ac:dyDescent="0.25">
      <c r="B20" s="5"/>
      <c r="C20" s="19"/>
      <c r="D20" s="5"/>
      <c r="E20" s="5"/>
      <c r="F20" s="5"/>
      <c r="G20" s="5"/>
      <c r="H20" s="5"/>
    </row>
    <row r="21" spans="2:10" ht="168" customHeight="1" x14ac:dyDescent="0.25">
      <c r="B21" s="7" t="s">
        <v>16</v>
      </c>
      <c r="C21" s="10" t="s">
        <v>10</v>
      </c>
      <c r="D21" s="4" t="s">
        <v>50</v>
      </c>
      <c r="E21" s="5"/>
      <c r="F21" s="6">
        <v>12</v>
      </c>
      <c r="G21" s="6">
        <v>13500</v>
      </c>
      <c r="H21" s="6">
        <f>G21*F21</f>
        <v>162000</v>
      </c>
      <c r="I21" s="12" t="str">
        <f>CONCATENATE(B$6," ",B21," ",C$6," ",C21," ",D$6," ",D21)</f>
        <v xml:space="preserve">Furniture Code No. CH-2 Location SPORTS LOUNGE Item Description Bar Stool 2
•Upholstery fabric as per image and attached spec. sheet
•Legs in New Burma teak wood with approved staining
</v>
      </c>
    </row>
    <row r="22" spans="2:10" x14ac:dyDescent="0.25">
      <c r="B22" s="5"/>
      <c r="C22" s="19"/>
      <c r="D22" s="5"/>
      <c r="E22" s="5"/>
      <c r="F22" s="5"/>
      <c r="G22" s="5"/>
      <c r="H22" s="5"/>
    </row>
    <row r="23" spans="2:10" ht="168" customHeight="1" x14ac:dyDescent="0.25">
      <c r="B23" s="7" t="s">
        <v>17</v>
      </c>
      <c r="C23" s="10" t="s">
        <v>14</v>
      </c>
      <c r="D23" s="4" t="s">
        <v>39</v>
      </c>
      <c r="E23" s="5"/>
      <c r="F23" s="6">
        <v>10</v>
      </c>
      <c r="G23" s="6">
        <v>14500</v>
      </c>
      <c r="H23" s="6">
        <f>G23*F23</f>
        <v>145000</v>
      </c>
      <c r="I23" s="12" t="str">
        <f>CONCATENATE(B$6," ",B23," ",C$6," ",C23," ",D$6," ",D23)</f>
        <v xml:space="preserve">Furniture Code No. CH-3 Location TEA GARDEN Item Description Bar Stool 3
•Upholstery fabric as per image and attached spec. sheet
•Legs in New Burma teak wood with approved staining
•All bar stools to be in swivel
</v>
      </c>
    </row>
    <row r="24" spans="2:10" x14ac:dyDescent="0.25">
      <c r="B24" s="5"/>
      <c r="C24" s="19"/>
      <c r="D24" s="5"/>
      <c r="E24" s="5"/>
      <c r="F24" s="5"/>
      <c r="G24" s="5"/>
      <c r="H24" s="5"/>
    </row>
    <row r="25" spans="2:10" ht="168" customHeight="1" x14ac:dyDescent="0.25">
      <c r="B25" s="7" t="s">
        <v>18</v>
      </c>
      <c r="C25" s="10" t="s">
        <v>19</v>
      </c>
      <c r="D25" s="4" t="s">
        <v>40</v>
      </c>
      <c r="E25" s="5"/>
      <c r="F25" s="6">
        <v>32</v>
      </c>
      <c r="G25" s="6">
        <v>17500</v>
      </c>
      <c r="H25" s="6">
        <f>G25*F25</f>
        <v>560000</v>
      </c>
      <c r="I25" s="12" t="str">
        <f>CONCATENATE(B$6," ",B25," ",C$6," ",C25," ",D$6," ",D25)</f>
        <v xml:space="preserve">Furniture Code No. CH-4 &amp; CH-5 Location DINING AREA Item Description Dining Chair 1 &amp; 2
•Upholstery fabric as per image and attached spec. sheet
•Legs in New Burma teak wood with approved staining
</v>
      </c>
    </row>
    <row r="26" spans="2:10" x14ac:dyDescent="0.25">
      <c r="B26" s="5"/>
      <c r="C26" s="19"/>
      <c r="D26" s="5"/>
      <c r="E26" s="5"/>
      <c r="F26" s="5"/>
      <c r="G26" s="5"/>
      <c r="H26" s="5"/>
    </row>
    <row r="27" spans="2:10" ht="168" customHeight="1" x14ac:dyDescent="0.25">
      <c r="B27" s="7" t="s">
        <v>20</v>
      </c>
      <c r="C27" s="10" t="s">
        <v>2</v>
      </c>
      <c r="D27" s="4" t="s">
        <v>21</v>
      </c>
      <c r="E27" s="5"/>
      <c r="F27" s="6">
        <v>4</v>
      </c>
      <c r="G27" s="6">
        <v>28000</v>
      </c>
      <c r="H27" s="6">
        <f>G27*F27</f>
        <v>112000</v>
      </c>
      <c r="I27" s="12" t="str">
        <f>CONCATENATE(B$6," ",B27," ",C$6," ",C27," ",D$6," ",D27)</f>
        <v>Furniture Code No. CT-01 Location RELAX LOUNGE Item Description Center Table</v>
      </c>
      <c r="J27" s="15" t="s">
        <v>75</v>
      </c>
    </row>
    <row r="28" spans="2:10" x14ac:dyDescent="0.25">
      <c r="B28" s="5"/>
      <c r="C28" s="19"/>
      <c r="D28" s="5"/>
      <c r="E28" s="5"/>
      <c r="F28" s="5"/>
      <c r="G28" s="5"/>
      <c r="H28" s="5"/>
    </row>
    <row r="29" spans="2:10" ht="168" customHeight="1" x14ac:dyDescent="0.25">
      <c r="B29" s="7" t="s">
        <v>22</v>
      </c>
      <c r="C29" s="10" t="s">
        <v>23</v>
      </c>
      <c r="D29" s="4" t="s">
        <v>25</v>
      </c>
      <c r="E29" s="5"/>
      <c r="F29" s="6">
        <v>15</v>
      </c>
      <c r="G29" s="6">
        <v>30000</v>
      </c>
      <c r="H29" s="6">
        <f>G29*F29</f>
        <v>450000</v>
      </c>
      <c r="I29" s="12" t="str">
        <f>CONCATENATE(B$6," ",B29," ",C$6," ",C29," ",D$6," ",D29)</f>
        <v xml:space="preserve">Furniture Code No. CT-02 Location SPORTS LOUNGE, LIVE DINING Item Description Dining Table
</v>
      </c>
      <c r="J29" s="15" t="s">
        <v>74</v>
      </c>
    </row>
    <row r="30" spans="2:10" x14ac:dyDescent="0.25">
      <c r="B30" s="5"/>
      <c r="C30" s="19"/>
      <c r="D30" s="5"/>
      <c r="E30" s="5"/>
      <c r="F30" s="5"/>
      <c r="G30" s="5"/>
      <c r="H30" s="5"/>
    </row>
    <row r="31" spans="2:10" ht="168" customHeight="1" x14ac:dyDescent="0.25">
      <c r="B31" s="7" t="s">
        <v>26</v>
      </c>
      <c r="C31" s="10" t="s">
        <v>14</v>
      </c>
      <c r="D31" s="4" t="s">
        <v>24</v>
      </c>
      <c r="E31" s="5"/>
      <c r="F31" s="6">
        <v>14</v>
      </c>
      <c r="G31" s="6">
        <v>28000</v>
      </c>
      <c r="H31" s="6">
        <f>G31*F31</f>
        <v>392000</v>
      </c>
      <c r="I31" s="12" t="str">
        <f>CONCATENATE(B$6," ",B31," ",C$6," ",C31," ",D$6," ",D31)</f>
        <v>Furniture Code No. CT-03 Location TEA GARDEN Item Description Dining Table</v>
      </c>
    </row>
    <row r="32" spans="2:10" x14ac:dyDescent="0.25">
      <c r="B32" s="5"/>
      <c r="C32" s="19"/>
      <c r="D32" s="5"/>
      <c r="E32" s="5"/>
      <c r="F32" s="5"/>
      <c r="G32" s="5"/>
      <c r="H32" s="5"/>
    </row>
    <row r="33" spans="2:10" ht="168" customHeight="1" x14ac:dyDescent="0.25">
      <c r="B33" s="7" t="s">
        <v>27</v>
      </c>
      <c r="C33" s="10" t="s">
        <v>28</v>
      </c>
      <c r="D33" s="4" t="s">
        <v>24</v>
      </c>
      <c r="E33" s="5"/>
      <c r="F33" s="6">
        <v>4</v>
      </c>
      <c r="G33" s="6">
        <v>30000</v>
      </c>
      <c r="H33" s="6">
        <f>G33*F33</f>
        <v>120000</v>
      </c>
      <c r="I33" s="12" t="str">
        <f>CONCATENATE(B$6," ",B33," ",C$6," ",C33," ",D$6," ",D33)</f>
        <v>Furniture Code No. CT-04 Location LIVE DINING Item Description Dining Table</v>
      </c>
      <c r="J33" s="15" t="s">
        <v>73</v>
      </c>
    </row>
    <row r="34" spans="2:10" x14ac:dyDescent="0.25">
      <c r="B34" s="7"/>
      <c r="C34" s="10"/>
      <c r="D34" s="4"/>
      <c r="E34" s="5"/>
      <c r="F34" s="6"/>
      <c r="G34" s="6"/>
      <c r="H34" s="6"/>
    </row>
    <row r="35" spans="2:10" ht="168" customHeight="1" x14ac:dyDescent="0.25">
      <c r="B35" s="7" t="s">
        <v>29</v>
      </c>
      <c r="C35" s="10" t="s">
        <v>28</v>
      </c>
      <c r="D35" s="4" t="s">
        <v>24</v>
      </c>
      <c r="E35" s="5"/>
      <c r="F35" s="6">
        <v>4</v>
      </c>
      <c r="G35" s="6">
        <v>30000</v>
      </c>
      <c r="H35" s="6">
        <f>G35*F35</f>
        <v>120000</v>
      </c>
      <c r="I35" s="12" t="str">
        <f>CONCATENATE(B$6," ",B35," ",C$6," ",C35," ",D$6," ",D35)</f>
        <v>Furniture Code No. D-LF-01 Location LIVE DINING Item Description Dining Table</v>
      </c>
      <c r="J35" s="15" t="s">
        <v>72</v>
      </c>
    </row>
    <row r="36" spans="2:10" x14ac:dyDescent="0.25">
      <c r="B36" s="5"/>
      <c r="C36" s="19"/>
      <c r="D36" s="5"/>
      <c r="E36" s="5"/>
      <c r="F36" s="5"/>
      <c r="G36" s="5"/>
      <c r="H36" s="5"/>
    </row>
    <row r="37" spans="2:10" ht="168" customHeight="1" x14ac:dyDescent="0.25">
      <c r="B37" s="7" t="s">
        <v>30</v>
      </c>
      <c r="C37" s="10" t="s">
        <v>2</v>
      </c>
      <c r="D37" s="4" t="s">
        <v>31</v>
      </c>
      <c r="E37" s="5"/>
      <c r="F37" s="6">
        <v>22</v>
      </c>
      <c r="G37" s="6">
        <v>15000</v>
      </c>
      <c r="H37" s="6">
        <f>G37*F37</f>
        <v>330000</v>
      </c>
      <c r="I37" s="12" t="str">
        <f>CONCATENATE(B$6," ",B37," ",C$6," ",C37," ",D$6," ",D37)</f>
        <v>Furniture Code No. ST-01 Location RELAX LOUNGE Item Description Side Table</v>
      </c>
    </row>
    <row r="39" spans="2:10" ht="153" customHeight="1" x14ac:dyDescent="0.25">
      <c r="B39" s="7" t="s">
        <v>41</v>
      </c>
      <c r="C39" s="10" t="s">
        <v>48</v>
      </c>
      <c r="D39" s="4" t="s">
        <v>43</v>
      </c>
      <c r="E39" s="5"/>
      <c r="F39" s="6">
        <v>16</v>
      </c>
      <c r="G39" s="6">
        <v>12500</v>
      </c>
      <c r="H39" s="6">
        <f>G39*F39</f>
        <v>200000</v>
      </c>
      <c r="I39" s="12" t="str">
        <f>CONCATENATE(B$6," ",B39," ",C$6," ",C39," ",D$6," ",D39)</f>
        <v>Furniture Code No. SF-18 Location DINING CHAIR NEAR PH-1 LINE Item Description Dining Chair 
•Upholstery fabric as per image and attached spec. sheet
•Legs in New Burma teak wood with approved staining and PU finish.                                                                                            •Seat and backrest exterior in New Burma teak wood with approved staining and PU finish</v>
      </c>
    </row>
    <row r="41" spans="2:10" ht="143.25" customHeight="1" x14ac:dyDescent="0.25">
      <c r="B41" s="7" t="s">
        <v>44</v>
      </c>
      <c r="C41" s="10" t="s">
        <v>46</v>
      </c>
      <c r="D41" s="4" t="s">
        <v>42</v>
      </c>
      <c r="E41" s="5"/>
      <c r="F41" s="6">
        <v>12</v>
      </c>
      <c r="G41" s="6">
        <v>15500</v>
      </c>
      <c r="H41" s="6">
        <f>G41*F41</f>
        <v>186000</v>
      </c>
      <c r="I41" s="12" t="str">
        <f>CONCATENATE(B$6," ",B41," ",C$6," ",C41," ",D$6," ",D41)</f>
        <v xml:space="preserve">Furniture Code No. SF-19 Location DINING AREA NEAR PH-1 LINE Item Description Tall Chair 
•Upholstery fabric as per image and attached spec. sheet
••Legs in SS Bronze Satin/Rose Gold finish.                                                                                            </v>
      </c>
    </row>
    <row r="43" spans="2:10" ht="146.25" customHeight="1" x14ac:dyDescent="0.25">
      <c r="B43" s="7" t="s">
        <v>29</v>
      </c>
      <c r="C43" s="10" t="s">
        <v>47</v>
      </c>
      <c r="D43" s="4" t="s">
        <v>45</v>
      </c>
      <c r="E43" s="5"/>
      <c r="F43" s="6">
        <v>16</v>
      </c>
      <c r="G43" s="6">
        <v>30000</v>
      </c>
      <c r="H43" s="6">
        <f t="shared" ref="H43:H50" si="0">G43*F43</f>
        <v>480000</v>
      </c>
      <c r="I43" s="12" t="str">
        <f t="shared" ref="I43:I50" si="1">CONCATENATE(B$6," ",B43," ",C$6," ",C43," ",D$6," ",D43)</f>
        <v>Furniture Code No. D-LF-01 Location DINING TABLE NEAR PH-1 LINE Item Description Dining Table                                                                                          •All metal in Rose gold finish                                                             •Marble in high gloss mirror polish with non absorbent chemical coating</v>
      </c>
      <c r="J43" s="15" t="s">
        <v>72</v>
      </c>
    </row>
    <row r="44" spans="2:10" ht="150" customHeight="1" x14ac:dyDescent="0.25">
      <c r="B44" s="7" t="s">
        <v>53</v>
      </c>
      <c r="C44" s="10" t="s">
        <v>52</v>
      </c>
      <c r="D44" s="4" t="s">
        <v>51</v>
      </c>
      <c r="E44" s="5"/>
      <c r="F44" s="6">
        <v>4</v>
      </c>
      <c r="G44" s="6">
        <v>9500</v>
      </c>
      <c r="H44" s="6">
        <f t="shared" si="0"/>
        <v>38000</v>
      </c>
      <c r="I44" s="12" t="str">
        <f t="shared" si="1"/>
        <v xml:space="preserve">Furniture Code No. ST-1 Location SALON Item Description Foot Stool
•Upholstery fabric/leatherite as per image attached from ArcOne, Mumbai
•Legs in New Burma teak wood with approved staining
</v>
      </c>
    </row>
    <row r="45" spans="2:10" ht="150" customHeight="1" x14ac:dyDescent="0.25">
      <c r="B45" s="7" t="s">
        <v>53</v>
      </c>
      <c r="C45" s="10" t="s">
        <v>52</v>
      </c>
      <c r="D45" s="4" t="s">
        <v>51</v>
      </c>
      <c r="E45" s="5"/>
      <c r="F45" s="6">
        <v>4</v>
      </c>
      <c r="G45" s="6">
        <v>9500</v>
      </c>
      <c r="H45" s="6">
        <f t="shared" si="0"/>
        <v>38000</v>
      </c>
      <c r="I45" s="12" t="str">
        <f t="shared" si="1"/>
        <v xml:space="preserve">Furniture Code No. ST-1 Location SALON Item Description Foot Stool
•Upholstery fabric/leatherite as per image attached from ArcOne, Mumbai
•Legs in New Burma teak wood with approved staining
</v>
      </c>
    </row>
    <row r="46" spans="2:10" ht="150" customHeight="1" x14ac:dyDescent="0.25">
      <c r="B46" s="7" t="s">
        <v>54</v>
      </c>
      <c r="C46" s="10" t="s">
        <v>52</v>
      </c>
      <c r="D46" s="4" t="s">
        <v>55</v>
      </c>
      <c r="E46" s="5"/>
      <c r="F46" s="6">
        <v>6</v>
      </c>
      <c r="G46" s="6">
        <v>8500</v>
      </c>
      <c r="H46" s="6">
        <f t="shared" si="0"/>
        <v>51000</v>
      </c>
      <c r="I46" s="12" t="str">
        <f t="shared" si="1"/>
        <v xml:space="preserve">Furniture Code No. ST-2 Location SALON Item Description Low Stool
•Upholstery fabric/leatherite as per image attached from ArcOne, Mumbai
•Legs in New Burma teak wood with approved staining
</v>
      </c>
    </row>
    <row r="47" spans="2:10" ht="150" customHeight="1" x14ac:dyDescent="0.25">
      <c r="B47" s="7" t="s">
        <v>56</v>
      </c>
      <c r="C47" s="10" t="s">
        <v>52</v>
      </c>
      <c r="D47" s="4" t="s">
        <v>57</v>
      </c>
      <c r="E47" s="5"/>
      <c r="F47" s="6">
        <v>4</v>
      </c>
      <c r="G47" s="6">
        <v>13500</v>
      </c>
      <c r="H47" s="6">
        <f t="shared" si="0"/>
        <v>54000</v>
      </c>
      <c r="I47" s="12" t="str">
        <f t="shared" si="1"/>
        <v xml:space="preserve">Furniture Code No. SC-7 Location SALON Item Description Chair
•Upholstery fabric/leatherite as per image attached from ArcOne, Mumbai
•Legs in New Burma teak wood with approved staining
</v>
      </c>
    </row>
    <row r="48" spans="2:10" ht="150" customHeight="1" x14ac:dyDescent="0.25">
      <c r="B48" s="7" t="s">
        <v>58</v>
      </c>
      <c r="C48" s="10" t="s">
        <v>52</v>
      </c>
      <c r="D48" s="4" t="s">
        <v>63</v>
      </c>
      <c r="E48" s="5"/>
      <c r="F48" s="6">
        <v>4</v>
      </c>
      <c r="G48" s="6">
        <v>52500</v>
      </c>
      <c r="H48" s="6">
        <f t="shared" si="0"/>
        <v>210000</v>
      </c>
      <c r="I48" s="12" t="str">
        <f t="shared" si="1"/>
        <v xml:space="preserve">Furniture Code No. MC-1 Location SALON Item Description Massage Chair
•Upholstery fabric/leatherite as per image attached from ArcOne, Mumbai
•Legs in New Burma teak wood with approved staining
</v>
      </c>
    </row>
    <row r="49" spans="2:10" ht="150" customHeight="1" x14ac:dyDescent="0.25">
      <c r="B49" s="7" t="s">
        <v>59</v>
      </c>
      <c r="C49" s="10" t="s">
        <v>52</v>
      </c>
      <c r="D49" s="4" t="s">
        <v>62</v>
      </c>
      <c r="E49" s="5"/>
      <c r="F49" s="6">
        <v>2</v>
      </c>
      <c r="G49" s="6"/>
      <c r="H49" s="6">
        <f t="shared" si="0"/>
        <v>0</v>
      </c>
      <c r="I49" s="12" t="str">
        <f t="shared" si="1"/>
        <v xml:space="preserve">Furniture Code No. SW-1 Location SALON Item Description Swivel Arm Chair
•Upholstery fabric/leatherite as per image attached from ArcOne, Mumbai
</v>
      </c>
      <c r="J49" s="15" t="s">
        <v>66</v>
      </c>
    </row>
    <row r="50" spans="2:10" ht="150" customHeight="1" x14ac:dyDescent="0.25">
      <c r="B50" s="7" t="s">
        <v>60</v>
      </c>
      <c r="C50" s="10" t="s">
        <v>52</v>
      </c>
      <c r="D50" s="4" t="s">
        <v>61</v>
      </c>
      <c r="E50" s="5"/>
      <c r="F50" s="6">
        <v>1</v>
      </c>
      <c r="G50" s="6"/>
      <c r="H50" s="6">
        <f t="shared" si="0"/>
        <v>0</v>
      </c>
      <c r="I50" s="12" t="str">
        <f t="shared" si="1"/>
        <v xml:space="preserve">Furniture Code No. HW-1 Location SALON Item Description Hair Wash Chair
•Upholstery fabric/leatherite as per image attached from ArcOne, Mumbai
</v>
      </c>
      <c r="J50" s="15" t="s">
        <v>66</v>
      </c>
    </row>
    <row r="51" spans="2:10" x14ac:dyDescent="0.25">
      <c r="B51" s="11"/>
      <c r="C51" s="20"/>
      <c r="D51" s="11"/>
      <c r="E51" s="11" t="s">
        <v>67</v>
      </c>
      <c r="F51" s="11"/>
      <c r="G51" s="11"/>
      <c r="H51" s="9">
        <f>SUM(H7:H50)</f>
        <v>5294000</v>
      </c>
    </row>
    <row r="52" spans="2:10" x14ac:dyDescent="0.25">
      <c r="B52" s="11"/>
      <c r="C52" s="20"/>
      <c r="D52" s="11"/>
      <c r="E52" s="11" t="s">
        <v>69</v>
      </c>
      <c r="F52" s="11"/>
      <c r="G52" s="11"/>
      <c r="H52" s="9">
        <f>H51*5%</f>
        <v>264700</v>
      </c>
      <c r="I52" s="12"/>
    </row>
    <row r="53" spans="2:10" x14ac:dyDescent="0.25">
      <c r="B53" s="11"/>
      <c r="C53" s="20"/>
      <c r="D53" s="11"/>
      <c r="E53" s="11" t="s">
        <v>68</v>
      </c>
      <c r="F53" s="11"/>
      <c r="G53" s="11"/>
      <c r="H53" s="11">
        <f>(H51+H52)*18%</f>
        <v>1000566</v>
      </c>
    </row>
    <row r="54" spans="2:10" x14ac:dyDescent="0.25">
      <c r="B54" s="11"/>
      <c r="C54" s="20"/>
      <c r="D54" s="11"/>
      <c r="E54" s="11" t="s">
        <v>70</v>
      </c>
      <c r="F54" s="11"/>
      <c r="G54" s="11"/>
      <c r="H54" s="11">
        <f>SUM(H51:H53)</f>
        <v>6559266</v>
      </c>
    </row>
  </sheetData>
  <mergeCells count="2">
    <mergeCell ref="B2:F2"/>
    <mergeCell ref="B4:F4"/>
  </mergeCells>
  <pageMargins left="0.31496062992125984" right="0.31496062992125984" top="0.55118110236220474" bottom="0.35433070866141736" header="0.11811023622047245" footer="0.11811023622047245"/>
  <pageSetup paperSize="9" scale="9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Loose Furniture</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2024-08-21T11:29:34Z</dcterms:modified>
</cp:coreProperties>
</file>