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Rp\e\OFFICE\BLUE STONE DEVELOPERS\TURNKEY INTERIOR\TFS - K CORP\"/>
    </mc:Choice>
  </mc:AlternateContent>
  <xr:revisionPtr revIDLastSave="0" documentId="13_ncr:1_{575FA125-996F-489B-83DB-D8C785E34CB0}" xr6:coauthVersionLast="47" xr6:coauthVersionMax="47" xr10:uidLastSave="{00000000-0000-0000-0000-000000000000}"/>
  <bookViews>
    <workbookView xWindow="-110" yWindow="-110" windowWidth="19420" windowHeight="10300" xr2:uid="{00000000-000D-0000-FFFF-FFFF00000000}"/>
  </bookViews>
  <sheets>
    <sheet name="PriceBid" sheetId="1" r:id="rId1"/>
  </sheets>
  <calcPr calcId="191029"/>
</workbook>
</file>

<file path=xl/calcChain.xml><?xml version="1.0" encoding="utf-8"?>
<calcChain xmlns="http://schemas.openxmlformats.org/spreadsheetml/2006/main">
  <c r="G62" i="1" l="1"/>
  <c r="G25" i="1"/>
  <c r="G26" i="1"/>
  <c r="G27" i="1"/>
  <c r="G29" i="1"/>
  <c r="G30" i="1"/>
  <c r="G31" i="1"/>
  <c r="G33" i="1"/>
  <c r="G35" i="1"/>
  <c r="G37" i="1"/>
  <c r="G38" i="1"/>
  <c r="G39" i="1"/>
  <c r="G41" i="1"/>
  <c r="G43" i="1"/>
  <c r="G45" i="1"/>
  <c r="G47" i="1"/>
  <c r="G48" i="1"/>
  <c r="G50" i="1"/>
  <c r="G52" i="1"/>
  <c r="G54" i="1"/>
  <c r="G56" i="1"/>
  <c r="G58" i="1"/>
  <c r="G60" i="1"/>
  <c r="G64" i="1"/>
  <c r="G66" i="1"/>
  <c r="G68" i="1"/>
  <c r="G70" i="1"/>
  <c r="G72" i="1"/>
  <c r="G74" i="1"/>
  <c r="G76" i="1"/>
  <c r="G78" i="1"/>
  <c r="G80" i="1"/>
  <c r="G82" i="1"/>
  <c r="G84" i="1"/>
  <c r="G86" i="1"/>
  <c r="G88" i="1"/>
  <c r="G90" i="1"/>
  <c r="G92" i="1"/>
  <c r="G94" i="1"/>
  <c r="G96" i="1"/>
  <c r="G98" i="1"/>
  <c r="G100" i="1"/>
  <c r="G102" i="1"/>
  <c r="G104" i="1"/>
  <c r="G106" i="1"/>
  <c r="G23" i="1"/>
  <c r="G21" i="1"/>
  <c r="G19" i="1" l="1"/>
  <c r="G17" i="1"/>
  <c r="G15" i="1"/>
  <c r="G13" i="1"/>
  <c r="G11" i="1"/>
  <c r="G10" i="1"/>
  <c r="G9" i="1"/>
  <c r="G7" i="1"/>
  <c r="G5" i="1"/>
  <c r="G3" i="1"/>
  <c r="G108" i="1" l="1"/>
  <c r="G110" i="1" l="1"/>
  <c r="G112" i="1" s="1"/>
</calcChain>
</file>

<file path=xl/sharedStrings.xml><?xml version="1.0" encoding="utf-8"?>
<sst xmlns="http://schemas.openxmlformats.org/spreadsheetml/2006/main" count="473" uniqueCount="178">
  <si>
    <t>SEQUENCEID</t>
  </si>
  <si>
    <t>ITEMCODE</t>
  </si>
  <si>
    <t>ITEMNAME</t>
  </si>
  <si>
    <t>UOMCODE</t>
  </si>
  <si>
    <t>QUANTITY</t>
  </si>
  <si>
    <t>Currency</t>
  </si>
  <si>
    <t>HSNCode</t>
  </si>
  <si>
    <t>ItemBidStatus</t>
  </si>
  <si>
    <t>UnitPrice</t>
  </si>
  <si>
    <t>DiscountPer</t>
  </si>
  <si>
    <t>GSTPer</t>
  </si>
  <si>
    <t>1</t>
  </si>
  <si>
    <t/>
  </si>
  <si>
    <t>Providing and fixing Leather Paneling panel size - 1000x600 mm Removing exising leather  paneling from bottom and refix at top and vice versa</t>
  </si>
  <si>
    <t>NOS</t>
  </si>
  <si>
    <t>27.000</t>
  </si>
  <si>
    <t>Bidding</t>
  </si>
  <si>
    <t>0.00</t>
  </si>
  <si>
    <t>2</t>
  </si>
  <si>
    <t>Fabric paneling above airside Glass façade panel size - 1500 mm wide x2500 mm high Removing exising fabric panel and carting awayReplacing with new 18mm thick Softboard  Backing with approved fabric, using existing frame work( Basic cost of fabric  1500   meter )</t>
  </si>
  <si>
    <t>SMTR</t>
  </si>
  <si>
    <t>180.000</t>
  </si>
  <si>
    <t>3</t>
  </si>
  <si>
    <t>Providing and Replacing existing concealed WC flush tank cover plate Existing Flush Plate to be removed and repaired including censor &amp; electrical parts Repairing work to be done under schell s authorised supervisor including all plumbing connection etc. complete</t>
  </si>
  <si>
    <t>9.000</t>
  </si>
  <si>
    <t>4</t>
  </si>
  <si>
    <t>Providng and fixing Mrable finish Fin size up yo 100 mm thick x 2500 mm wide x 3000mm high Removing carefully Existing Wooden fin and carting away to debris, in 18 mm thick italian marble including edge mouldingIncluding Mirror finish polish</t>
  </si>
  <si>
    <t>1.000</t>
  </si>
  <si>
    <t>5</t>
  </si>
  <si>
    <t>size- up to 300 x 300 mm  -</t>
  </si>
  <si>
    <t>30.000</t>
  </si>
  <si>
    <t>6</t>
  </si>
  <si>
    <t xml:space="preserve">size- up to 150 x 150 mm  - </t>
  </si>
  <si>
    <t>7</t>
  </si>
  <si>
    <t xml:space="preserve">Re-filling of Onix marble joint on Bar counter Open carefuly onyx marble joint and refill marching timex , including repolish </t>
  </si>
  <si>
    <t>Job</t>
  </si>
  <si>
    <t>8</t>
  </si>
  <si>
    <t>Re-furbishment of existing Thikari work In Restuarent at first class lounge removing existing Thikari work carefuly without damaging end sround finishesProvidng 12 mm thick BWP plywood to received new mirror workNew Design in Sicis glass mosaic to be installed as per drawing basic cost of designed Sicis glass RS-10000   sqft</t>
  </si>
  <si>
    <t>17.000</t>
  </si>
  <si>
    <t>9</t>
  </si>
  <si>
    <t>Refurbishment of existing  Mirror pneling behind bar removing existing damage mirror carfuly and carting away to debris Replace the damge mirror with new mirror to match existing designJoint to be cleaned throughly</t>
  </si>
  <si>
    <t>10</t>
  </si>
  <si>
    <t>Removing and Re insttaling Peocock Mural Removing and Re installing existing Peocock Mural only by Clove lighting authorised technician temporary packing etc. complete</t>
  </si>
  <si>
    <t>11</t>
  </si>
  <si>
    <t>Cleaning existing klove shandiliers to be clean inside &amp; outside  by Klove lighting authorised technician</t>
  </si>
  <si>
    <t>12</t>
  </si>
  <si>
    <t>Cleaning of existing Glass Mural Wall at Enterance Total cleaning surface area - approx 50 sqmt Carfuly removing existing SS studs and top glass panel &amp; stacking them  Cleaning the existing Glass mural surface by vaccuming , Rectifying Damaged pieces of mirror wherever required, Refixng the top glass panel with studs</t>
  </si>
  <si>
    <t>13</t>
  </si>
  <si>
    <t>Providing and Fixing new  SS Finish T profile ceiling grid &amp; re aliggn ACP ceiling removing existing ceiling T profile Grid and handover to client &amp; removing exising ACP ceiling Panels and Re-installed the same Providing and fixing new SS T Profile ceiling grid, grid to be made using SS 304  , with 16 guage SS stainless steel Including replacement of dammage design film on ACP ceiling panel, SS T profile Should be rust &amp; dent free All profile to be finish in french gold finishVendor to give 5 year warranty for coating</t>
  </si>
  <si>
    <t>250.000</t>
  </si>
  <si>
    <t>14</t>
  </si>
  <si>
    <t>Top Trim at divider partiton</t>
  </si>
  <si>
    <t>RMTR</t>
  </si>
  <si>
    <t>24.000</t>
  </si>
  <si>
    <t>15</t>
  </si>
  <si>
    <t>Top Trim at Glass divider partiton</t>
  </si>
  <si>
    <t>16</t>
  </si>
  <si>
    <t>Expansion joint works carefuly removing sealent filling from existing expansion joint Installing new sealent   filling by authorised vendor as per their instruction. using 50 mm wide x 3 mm thick SS strip as joint cover, SS Strip in french gold finish SS Strip to have chamferd edges on both sideSS strip to be fixed by using counter sunk SS srew on one side of the strip for floor and wall</t>
  </si>
  <si>
    <t>17</t>
  </si>
  <si>
    <t>Refurbishment of existing veneer Surfaces Removing carefuly existing Damaged veneer and carting away to debris Existing ply surface to be cleaned properly before pressing new veneer Providng and fixing 4 mm thick approved Veneer on exisiting ply including groove As  matching to design including PU polish as approved</t>
  </si>
  <si>
    <t>60.000</t>
  </si>
  <si>
    <t>18</t>
  </si>
  <si>
    <t>Repolishing of existing Doors shuttrs and Door frames approx shutter  size 1000 mm x 3000 mm Removing carefuly existing PU Polish without damaging veneers Re polish with PU finish as directed</t>
  </si>
  <si>
    <t>28.000</t>
  </si>
  <si>
    <t>19</t>
  </si>
  <si>
    <t>Door Hinges Removing existing rusted damage hinges &amp; handing over to client Replacing with new hinges matching to existing design and make</t>
  </si>
  <si>
    <t>20</t>
  </si>
  <si>
    <t>Door Handles Existing handle to be Engraved with Ladies Genst sign and refixed</t>
  </si>
  <si>
    <t>21</t>
  </si>
  <si>
    <t>Providing and fixing full height  veneer finish storage Upto 3000 mm ht x 450 mm deep Carcass made in 18 mm plywood, inside finished in matching laminate ( 1.00 mm thk) Shutter to be covered with 4 mm thk veneer with 0.50 mm wood face- matching to existing veneer Include all cutouts, shelves, in laminate finish all around Including handle locking arrangement &amp; hardware Matching to existing design</t>
  </si>
  <si>
    <t>25.000</t>
  </si>
  <si>
    <t>22</t>
  </si>
  <si>
    <t>Size : 2700mm length x 610mm depth x 750mm ht.</t>
  </si>
  <si>
    <t>23</t>
  </si>
  <si>
    <t>Size : 2400mm length x 610mm depth x 750mm ht.</t>
  </si>
  <si>
    <t>24</t>
  </si>
  <si>
    <t>Side table-rectangle  Size : 800mm length x 400mm width x  450mm ht. 38mm x 25 mm, 1st quality CP teakwood framework, 12 mm thk plywood fixed to framework 75 mm high skirting offset in plywood with TW beading on bottom edge All surfaces of plywood to be covered with 4.00 mm thk approved veneer, design to match existing design All Veneer edges with miter joint to top veneer Veneer to be hi gloss poly coated including staining (Basic cost Veneer Rs.125 sft)</t>
  </si>
  <si>
    <t>3.000</t>
  </si>
  <si>
    <t>25</t>
  </si>
  <si>
    <t>Console Overall size :1800 mm long x 400 m wide x 800 mm high As per Attached Image to be made using all BWR ply,Approved Italian Marble and French gold finish SS strip inserts</t>
  </si>
  <si>
    <t>26</t>
  </si>
  <si>
    <t>Providing veneer finish unit for  Awards  Approx Size : 400 mm wide  x  900mm ht.x 2400 mm in L shape, Carcass made in 18 mm plywood, inside finished in matching laminate ( 1.00 mm thk) Shutter to be covered with 6 mm thk Beveled Mirror Including handle locking arrangement &amp; hardware</t>
  </si>
  <si>
    <t>2.000</t>
  </si>
  <si>
    <t>27</t>
  </si>
  <si>
    <t>Concierge counter Size : 1800mm lengthx750mm depthx750mm ht. Table structure: 50mm x 38 mm 1st quality CP teakwood framework,Wood to be treated with anti-termite medicine 12 mm thk plywood fixed to wooden framework on both sides, 1.5 mm thk approved laminate pressed on plywood from inside 8 mm thk additional plywood fixed on 12 mm ply to flush veneer surface with corian sheet skirting Veneer to be pressed on 8 mm ply maintaining 10 mm groove between veneer and corian skirting, Top edge of corian to be finished as per front surface Veneer to be covered with approved silver leafing, including two coats of touchwood spray in matt finish, Include 110 mm x 110 mm 1st quality TW moulding on both sides, Include conduit provision for wiring, boxing for fixing suitable plates and pelmet for indirect light.Exclude electrical point wiring, switch sockets and light fixtures (Basic cost of veneer at Rs.45 sft) (Basic cost of metal leafing at Rs.550 sft)</t>
  </si>
  <si>
    <t>28</t>
  </si>
  <si>
    <t>Re-orientation of Service counter in Dinning area size 1500 mm x 600 mm Re-orient as per reveised location  including repolish of veneers</t>
  </si>
  <si>
    <t>29</t>
  </si>
  <si>
    <t>Replacing Sliding Door chanel Removing existing damge Door chanel and door Instaling New slidding door chanel as per approved make including re-installing slidding door</t>
  </si>
  <si>
    <t>30</t>
  </si>
  <si>
    <t xml:space="preserve">SS finish Corner Cap on Buffet counter  ( in french gold finish ) installed Caps to hide marble crack corneres, wherever required </t>
  </si>
  <si>
    <t>31</t>
  </si>
  <si>
    <t>Providing and fixing Under counter shutter for Vanity counter at existing counter shutter height up to 450 mm high Using 18mm thk ready made fire retardant block board shutter Shutter to be covered with 4mm thick veneer as matching to existing veneer Include all hinges handles, etc. complete Matching to existing design</t>
  </si>
  <si>
    <t>5.000</t>
  </si>
  <si>
    <t>32</t>
  </si>
  <si>
    <t>Installing new Pop up box Removing carefuly existing pop up boxes, including disconecting all wires etc. complete Installing new Pop up boxes with USB charging ports including all wiring etc. complete Sample to be apporved by architect before installing</t>
  </si>
  <si>
    <t>10.000</t>
  </si>
  <si>
    <t>33</t>
  </si>
  <si>
    <t>Labour supply for furniture shifting &amp; housekeeping</t>
  </si>
  <si>
    <t>LS</t>
  </si>
  <si>
    <t>34</t>
  </si>
  <si>
    <t xml:space="preserve">Providing and Replacing Toilet Paper holder removing existing toilet paper holder and hnading over to client Replacing with new toilet paper holder ( Kholer make   K-373511N  ) including fitting etc. complete </t>
  </si>
  <si>
    <t>35</t>
  </si>
  <si>
    <t xml:space="preserve">Providing and Replacing vinyl fim on door Removing exsting dammage vinyl film from existing metal door and carting away new vinyl film to be installed complete etc. </t>
  </si>
  <si>
    <t>no</t>
  </si>
  <si>
    <t>36</t>
  </si>
  <si>
    <t>Providing and fixing decorative mirror border Removing exsting damagemirror border from existing vanity mirror and carting away to debris new mirror border to be installed matching to existing design, complete etc.  Prividing and fixing Floor mounted Corner Guard in Brass Finish Matching to existing design</t>
  </si>
  <si>
    <t>50.000</t>
  </si>
  <si>
    <t>37</t>
  </si>
  <si>
    <t>Prividing and fixing Floor mounted Corner Guard in Brass Finish Matching to existing design</t>
  </si>
  <si>
    <t>38</t>
  </si>
  <si>
    <t>Providing and Fixing New LED strip light in all lit jali panel( existing light to be disconnected )</t>
  </si>
  <si>
    <t>100.000</t>
  </si>
  <si>
    <t>39</t>
  </si>
  <si>
    <t xml:space="preserve">Providing and Fixing Linear AC grill near Glass facad ,Including Modification In existing duct ( bottom throw to be converted in to side throw ), Note : Contractore should do the site survey before quoating </t>
  </si>
  <si>
    <t>72.000</t>
  </si>
  <si>
    <t>40</t>
  </si>
  <si>
    <t>Providing and fixing Armstrong Metalic grid ceiling For back office and store room</t>
  </si>
  <si>
    <t>41</t>
  </si>
  <si>
    <t>Providing and fixing GI tray Below AHU machine to avoid lickage ( as per AHU size ) Note : Contractore should do the site survey before quoating</t>
  </si>
  <si>
    <t>42</t>
  </si>
  <si>
    <t>Providing and fixing (Somphy or Equalant ) new motorised  Curtain Rod with existing curtain fabric (with remote control ) including removing existing curtain rod and curtain, refixing the fabric curtain complete etc. Note : Contractore should do the site survey before quoating</t>
  </si>
  <si>
    <t>16.000</t>
  </si>
  <si>
    <t>43</t>
  </si>
  <si>
    <t>Re-Alignment of SS finish Existing kitchen ceiling with Additional supports whenever needed &amp; replacing damage SS ceiling sheet with new sheet matching to existing ceiling</t>
  </si>
  <si>
    <t>20.000</t>
  </si>
  <si>
    <t>44</t>
  </si>
  <si>
    <t>Providing and Fixing UV Anti glare film on apron side glass façade</t>
  </si>
  <si>
    <t>300.000</t>
  </si>
  <si>
    <t>45</t>
  </si>
  <si>
    <t>Ladies toilet Mirror behind door to be replace Remove existing mirror from door and carting away to debris, Providing and fixing new mirror matching to existing design. Comple etc.</t>
  </si>
  <si>
    <t>46</t>
  </si>
  <si>
    <t>Providing and Fxing SS 304- 16 guage cladding On Kitchen wall to avoid damages</t>
  </si>
  <si>
    <t>47</t>
  </si>
  <si>
    <t>All kitchen plumbing Cp fittings to be replace  Remove existing CP fitting and handover the client in proper manner, Providing and fixing new CP fittings as approved by arcitects Note : Contractor should do the site survey before quoating</t>
  </si>
  <si>
    <t>48</t>
  </si>
  <si>
    <t>All damage Electrcial socket to be replace Remove existing dammage exectrical socket and handover the client in proper manner, Providing and fixing new sockets as approved by consultant Note : Contractor should do the site survey before quoating</t>
  </si>
  <si>
    <t>49</t>
  </si>
  <si>
    <t>Providing and fixing new 2 x2  lights fittings for kitchen grid ceiling</t>
  </si>
  <si>
    <t>50</t>
  </si>
  <si>
    <t>Providing and fixing GI tray For Existing Planter BOX ( as per Planter size size ) Note : Contractor should do the site survey before quoating</t>
  </si>
  <si>
    <t>51</t>
  </si>
  <si>
    <t>Providing and Fixing Gold Finish Motive for Meeter Greeter Desk Matching to existing Design note: all sharp edges to be make smooth</t>
  </si>
  <si>
    <t>52</t>
  </si>
  <si>
    <t>Painting to walls in pearl lustre paint  Sanding and perparing surface for receiving paint One coat of cement primer in solvent base Two coats of putty in oil   synthetic enamel base Three coats of lustre paint Complete as per manufacturer s specifications</t>
  </si>
  <si>
    <t>53</t>
  </si>
  <si>
    <t>Painting to ceiling in acrylic emulsion paint Sanding and perparing surface for receiving paint One coat of cement primer in solvent base Two coats of putty  Three coats of acrylic emulsion paint Complete as per manufacturer s specifications</t>
  </si>
  <si>
    <t>258.000</t>
  </si>
  <si>
    <t>54</t>
  </si>
  <si>
    <t xml:space="preserve">Re polishing of all Wooden Surface, Removing carefully existing polish from Veneer Repolishing the same with PU finish </t>
  </si>
  <si>
    <t>55</t>
  </si>
  <si>
    <t>Metalic leafing work Removing carefully existing Leafing work from wall surfaces and re Doing leafing work as approved by architect Including surface preparationa and protection coating on leafing work</t>
  </si>
  <si>
    <t>56</t>
  </si>
  <si>
    <t>Wise Wall Covering Sanding and removing existing paint Surface Preparation to receive Wise Wall Covering Basic cost of wise wall covering Rs-150 sqmt</t>
  </si>
  <si>
    <t>255.000</t>
  </si>
  <si>
    <t>57</t>
  </si>
  <si>
    <t>Texture paint on Ceiling Sanding and removing existing paint Surface Preparation to receive texture paint One coat of cement primer in solvent base , Two coats of putty  Three coats of acrylic emulsion paint Applying texture paint as matching to existing ceiling contractor to visit the existing lounge before quoting</t>
  </si>
  <si>
    <t>135.000</t>
  </si>
  <si>
    <t>AMOUNT</t>
  </si>
  <si>
    <t>4 labour consider for 20 days (timing 10-6)</t>
  </si>
  <si>
    <t>Jaquare make for per toilet</t>
  </si>
  <si>
    <t>DISCOUNT 3%</t>
  </si>
  <si>
    <t xml:space="preserve">TOTAL AMOUNT </t>
  </si>
  <si>
    <t>REMARK</t>
  </si>
  <si>
    <t>Billing will be as per site condition</t>
  </si>
  <si>
    <t>TOTAL AMOUNT</t>
  </si>
  <si>
    <t>Rate quote for per running metre</t>
  </si>
  <si>
    <t xml:space="preserve">Paragon hingies 6" long x 4 nos </t>
  </si>
  <si>
    <t>Marble rate consider 350/sft</t>
  </si>
  <si>
    <t xml:space="preserve">Cost of leather 1500/- per mrts </t>
  </si>
  <si>
    <t xml:space="preserve">Cost of  fabric  1500/- per mrts </t>
  </si>
  <si>
    <t>RATE WILL VARY NEED TO DISCUSS</t>
  </si>
  <si>
    <t>ONLY DAMAGED PIECE WILL BE REPLACE ( NOTE :- RATE WILL VARY AFTER SITE DISCUSSION WITH DESIGNER</t>
  </si>
  <si>
    <t>Veneer rate consider 125/sft also 6mm marine ply consider (as while removing the vineer ply will get damaged)</t>
  </si>
  <si>
    <t>Door size consider 2400 x 900mm (sliding fitting brand  consider enox )</t>
  </si>
  <si>
    <t xml:space="preserve">Cost of Light fixture not inculded </t>
  </si>
  <si>
    <t>(  A )</t>
  </si>
  <si>
    <t>MAKE KOHLER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</si>
</sst>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 * #,##0.00_ ;_ * \-#,##0.00_ ;_ * &quot;-&quot;??_ ;_ @_ "/>
    <numFmt numFmtId="165" formatCode="_ [$₹-4009]\ * #,##0.00_ ;_ [$₹-4009]\ * \-#,##0.00_ ;_ [$₹-4009]\ * &quot;-&quot;??_ ;_ @_ "/>
  </numFmts>
  <fonts count="16" x14ac:knownFonts="1">
    <font>
      <sz val="11"/>
      <name val="Calibri"/>
    </font>
    <font>
      <sz val="11"/>
      <name val="Cambria"/>
      <family val="1"/>
    </font>
    <font>
      <b/>
      <sz val="11"/>
      <name val="Cambria"/>
      <family val="1"/>
    </font>
    <font>
      <sz val="11"/>
      <name val="Calibri"/>
      <family val="2"/>
    </font>
    <font>
      <sz val="11"/>
      <color rgb="FFFF0000"/>
      <name val="Cambria"/>
      <family val="1"/>
    </font>
    <font>
      <sz val="11"/>
      <name val="Cambria"/>
      <family val="1"/>
    </font>
    <font>
      <b/>
      <sz val="11"/>
      <name val="Cambria"/>
      <family val="1"/>
    </font>
    <font>
      <b/>
      <sz val="14"/>
      <name val="Cambria"/>
      <family val="1"/>
    </font>
    <font>
      <b/>
      <i/>
      <sz val="11"/>
      <name val="Cambria"/>
      <family val="1"/>
    </font>
    <font>
      <b/>
      <i/>
      <sz val="11"/>
      <color rgb="FFFF0000"/>
      <name val="Cambria"/>
      <family val="1"/>
    </font>
    <font>
      <i/>
      <sz val="11"/>
      <name val="Cambria"/>
      <family val="1"/>
    </font>
    <font>
      <i/>
      <sz val="11"/>
      <color rgb="FFFF0000"/>
      <name val="Cambria"/>
      <family val="1"/>
    </font>
    <font>
      <b/>
      <sz val="16"/>
      <name val="Cambria"/>
      <family val="1"/>
    </font>
    <font>
      <b/>
      <sz val="18"/>
      <name val="Cambria"/>
      <family val="1"/>
    </font>
    <font>
      <sz val="16"/>
      <name val="Cambria"/>
      <family val="1"/>
    </font>
    <font>
      <sz val="11"/>
      <name val="Calibri"/>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7"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164" fontId="3" fillId="0" borderId="0" applyFont="0" applyFill="0" applyBorder="0" applyAlignment="0" applyProtection="0"/>
    <xf numFmtId="44" fontId="15" fillId="0" borderId="0" applyFont="0" applyFill="0" applyBorder="0" applyAlignment="0" applyProtection="0"/>
  </cellStyleXfs>
  <cellXfs count="75">
    <xf numFmtId="0" fontId="0" fillId="0" borderId="0" xfId="0"/>
    <xf numFmtId="0" fontId="1" fillId="0" borderId="0" xfId="0" applyFont="1"/>
    <xf numFmtId="0" fontId="1"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center"/>
    </xf>
    <xf numFmtId="0" fontId="5" fillId="0" borderId="0" xfId="0" applyFont="1" applyAlignment="1">
      <alignment horizontal="center" vertical="center" wrapText="1"/>
    </xf>
    <xf numFmtId="0" fontId="4" fillId="3" borderId="0" xfId="0" applyFont="1" applyFill="1" applyAlignment="1">
      <alignment horizontal="center" vertical="center" wrapText="1"/>
    </xf>
    <xf numFmtId="0" fontId="6" fillId="0" borderId="0" xfId="0" applyFont="1" applyAlignment="1">
      <alignment horizontal="center"/>
    </xf>
    <xf numFmtId="0" fontId="6" fillId="0" borderId="1" xfId="0" applyFont="1" applyBorder="1" applyAlignment="1">
      <alignment horizontal="center"/>
    </xf>
    <xf numFmtId="0" fontId="1" fillId="0" borderId="1" xfId="0" applyFont="1" applyBorder="1" applyAlignment="1">
      <alignment wrapText="1"/>
    </xf>
    <xf numFmtId="0" fontId="1" fillId="0" borderId="1" xfId="0" applyFont="1" applyBorder="1" applyAlignment="1">
      <alignment horizontal="center"/>
    </xf>
    <xf numFmtId="0" fontId="6"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6" fillId="2" borderId="1" xfId="0" applyFont="1" applyFill="1" applyBorder="1" applyAlignment="1">
      <alignment horizontal="center"/>
    </xf>
    <xf numFmtId="0" fontId="6" fillId="4" borderId="1" xfId="0" applyFont="1" applyFill="1" applyBorder="1" applyAlignment="1">
      <alignment horizontal="center"/>
    </xf>
    <xf numFmtId="0" fontId="4" fillId="0" borderId="0" xfId="0" applyFont="1" applyAlignment="1">
      <alignment horizontal="center" vertical="center" wrapText="1"/>
    </xf>
    <xf numFmtId="0" fontId="7" fillId="2" borderId="1" xfId="0" applyFont="1" applyFill="1" applyBorder="1" applyAlignment="1">
      <alignment vertical="center"/>
    </xf>
    <xf numFmtId="0" fontId="7" fillId="2" borderId="1" xfId="0" applyFont="1" applyFill="1" applyBorder="1" applyAlignment="1">
      <alignment horizontal="center"/>
    </xf>
    <xf numFmtId="0" fontId="7" fillId="0" borderId="1" xfId="0" applyFont="1" applyBorder="1" applyAlignment="1">
      <alignment vertical="center"/>
    </xf>
    <xf numFmtId="0" fontId="7" fillId="0" borderId="1" xfId="0" applyFont="1" applyBorder="1" applyAlignment="1">
      <alignment horizontal="center"/>
    </xf>
    <xf numFmtId="164" fontId="7" fillId="4" borderId="1" xfId="1" applyFont="1" applyFill="1" applyBorder="1" applyAlignment="1" applyProtection="1">
      <alignment horizontal="left"/>
    </xf>
    <xf numFmtId="164" fontId="7" fillId="0" borderId="1" xfId="1" applyFont="1" applyBorder="1" applyAlignment="1" applyProtection="1">
      <alignment horizontal="left"/>
    </xf>
    <xf numFmtId="0" fontId="7" fillId="4" borderId="1" xfId="0" applyFont="1" applyFill="1" applyBorder="1" applyAlignment="1">
      <alignment horizontal="center"/>
    </xf>
    <xf numFmtId="0" fontId="5" fillId="0" borderId="1" xfId="0" applyFont="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xf>
    <xf numFmtId="0" fontId="8" fillId="0" borderId="1" xfId="0" applyFont="1" applyBorder="1" applyAlignment="1">
      <alignment horizontal="center" vertical="center"/>
    </xf>
    <xf numFmtId="0" fontId="10" fillId="0" borderId="1" xfId="0" applyFont="1" applyBorder="1" applyAlignment="1">
      <alignment horizontal="center" vertical="center"/>
    </xf>
    <xf numFmtId="0" fontId="9" fillId="2"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0" borderId="0" xfId="0" applyFont="1" applyAlignment="1">
      <alignment horizontal="center" vertical="center" wrapText="1"/>
    </xf>
    <xf numFmtId="164" fontId="10"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0" fontId="8" fillId="0" borderId="1" xfId="0" applyFont="1" applyBorder="1" applyAlignment="1">
      <alignment horizontal="center"/>
    </xf>
    <xf numFmtId="0" fontId="10" fillId="0" borderId="0" xfId="0" applyFont="1" applyAlignment="1">
      <alignment horizontal="center"/>
    </xf>
    <xf numFmtId="0" fontId="5" fillId="0" borderId="1" xfId="0" applyFont="1" applyBorder="1" applyAlignment="1">
      <alignment wrapText="1"/>
    </xf>
    <xf numFmtId="0" fontId="5" fillId="0" borderId="1" xfId="0" applyFont="1" applyBorder="1" applyAlignment="1">
      <alignment vertical="center" wrapText="1"/>
    </xf>
    <xf numFmtId="0" fontId="13" fillId="0" borderId="1" xfId="0" applyFont="1" applyBorder="1" applyAlignment="1">
      <alignment wrapText="1"/>
    </xf>
    <xf numFmtId="0" fontId="5" fillId="0" borderId="1" xfId="0" applyFont="1" applyBorder="1" applyAlignment="1">
      <alignment horizontal="center"/>
    </xf>
    <xf numFmtId="0" fontId="9" fillId="0" borderId="1" xfId="0" applyFont="1" applyBorder="1" applyAlignment="1">
      <alignment horizontal="center" wrapText="1"/>
    </xf>
    <xf numFmtId="164" fontId="7" fillId="0" borderId="1" xfId="1" applyFont="1" applyFill="1" applyBorder="1" applyAlignment="1" applyProtection="1">
      <alignment horizontal="left"/>
    </xf>
    <xf numFmtId="0" fontId="12" fillId="0" borderId="1" xfId="0" applyFont="1" applyBorder="1" applyAlignment="1">
      <alignment horizontal="center"/>
    </xf>
    <xf numFmtId="0" fontId="12" fillId="0" borderId="1" xfId="0" applyFont="1" applyBorder="1" applyAlignment="1">
      <alignment wrapText="1"/>
    </xf>
    <xf numFmtId="0" fontId="14" fillId="0" borderId="1" xfId="0" applyFont="1" applyBorder="1" applyAlignment="1">
      <alignment horizontal="center"/>
    </xf>
    <xf numFmtId="165" fontId="1" fillId="0" borderId="1" xfId="1" applyNumberFormat="1" applyFont="1" applyBorder="1" applyAlignment="1" applyProtection="1">
      <alignment horizontal="center"/>
    </xf>
    <xf numFmtId="165" fontId="2" fillId="0" borderId="1" xfId="1" applyNumberFormat="1" applyFont="1" applyBorder="1" applyAlignment="1" applyProtection="1">
      <alignment horizontal="center" vertical="center"/>
    </xf>
    <xf numFmtId="165" fontId="1" fillId="0" borderId="1" xfId="1" applyNumberFormat="1" applyFont="1" applyBorder="1" applyAlignment="1" applyProtection="1">
      <alignment horizontal="center" vertical="center"/>
    </xf>
    <xf numFmtId="165" fontId="1" fillId="0" borderId="1" xfId="1" applyNumberFormat="1" applyFont="1" applyFill="1" applyBorder="1" applyAlignment="1" applyProtection="1">
      <alignment horizontal="center" vertical="center"/>
    </xf>
    <xf numFmtId="165" fontId="1" fillId="2" borderId="1" xfId="1" applyNumberFormat="1" applyFont="1" applyFill="1" applyBorder="1" applyAlignment="1" applyProtection="1">
      <alignment horizontal="center" vertical="center"/>
    </xf>
    <xf numFmtId="165" fontId="6" fillId="2" borderId="1" xfId="1" applyNumberFormat="1" applyFont="1" applyFill="1" applyBorder="1" applyAlignment="1" applyProtection="1">
      <alignment horizontal="center" vertical="center"/>
    </xf>
    <xf numFmtId="165" fontId="6" fillId="0" borderId="1" xfId="1" applyNumberFormat="1" applyFont="1" applyFill="1" applyBorder="1" applyAlignment="1" applyProtection="1">
      <alignment horizontal="center" vertical="center"/>
    </xf>
    <xf numFmtId="165" fontId="6" fillId="4" borderId="1" xfId="1" applyNumberFormat="1" applyFont="1" applyFill="1" applyBorder="1" applyAlignment="1" applyProtection="1">
      <alignment horizontal="center"/>
    </xf>
    <xf numFmtId="165" fontId="7" fillId="0" borderId="1" xfId="1" applyNumberFormat="1" applyFont="1" applyBorder="1" applyAlignment="1" applyProtection="1">
      <alignment horizontal="center"/>
    </xf>
    <xf numFmtId="165" fontId="7" fillId="4" borderId="1" xfId="1" applyNumberFormat="1" applyFont="1" applyFill="1" applyBorder="1" applyAlignment="1" applyProtection="1">
      <alignment horizontal="center"/>
    </xf>
    <xf numFmtId="165" fontId="1" fillId="0" borderId="1" xfId="1" applyNumberFormat="1" applyFont="1" applyFill="1" applyBorder="1" applyAlignment="1" applyProtection="1">
      <alignment horizontal="center"/>
    </xf>
    <xf numFmtId="165" fontId="6" fillId="0" borderId="1" xfId="1" applyNumberFormat="1" applyFont="1" applyFill="1" applyBorder="1" applyAlignment="1" applyProtection="1">
      <alignment horizontal="center"/>
    </xf>
    <xf numFmtId="165" fontId="14" fillId="0" borderId="1" xfId="1" applyNumberFormat="1" applyFont="1" applyFill="1" applyBorder="1" applyAlignment="1" applyProtection="1">
      <alignment horizontal="center"/>
    </xf>
    <xf numFmtId="165" fontId="1" fillId="0" borderId="0" xfId="1" applyNumberFormat="1" applyFont="1" applyAlignment="1" applyProtection="1">
      <alignment horizontal="center"/>
    </xf>
    <xf numFmtId="165" fontId="1" fillId="0" borderId="1" xfId="2" applyNumberFormat="1" applyFont="1" applyBorder="1"/>
    <xf numFmtId="165" fontId="2" fillId="0" borderId="1" xfId="2" applyNumberFormat="1" applyFont="1" applyBorder="1" applyAlignment="1">
      <alignment vertical="center"/>
    </xf>
    <xf numFmtId="165" fontId="1" fillId="0" borderId="1" xfId="2" applyNumberFormat="1" applyFont="1" applyBorder="1" applyAlignment="1">
      <alignment vertical="center"/>
    </xf>
    <xf numFmtId="165" fontId="7" fillId="2" borderId="1" xfId="2" applyNumberFormat="1" applyFont="1" applyFill="1" applyBorder="1"/>
    <xf numFmtId="165" fontId="7" fillId="0" borderId="1" xfId="2" applyNumberFormat="1" applyFont="1" applyBorder="1"/>
    <xf numFmtId="165" fontId="7" fillId="4" borderId="1" xfId="2" applyNumberFormat="1" applyFont="1" applyFill="1" applyBorder="1"/>
    <xf numFmtId="165" fontId="1" fillId="0" borderId="1" xfId="2" applyNumberFormat="1" applyFont="1" applyFill="1" applyBorder="1"/>
    <xf numFmtId="165" fontId="6" fillId="0" borderId="1" xfId="2" applyNumberFormat="1" applyFont="1" applyFill="1" applyBorder="1"/>
    <xf numFmtId="165" fontId="12" fillId="0" borderId="1" xfId="2" applyNumberFormat="1" applyFont="1" applyFill="1" applyBorder="1"/>
    <xf numFmtId="165" fontId="1" fillId="0" borderId="0" xfId="2" applyNumberFormat="1" applyFont="1"/>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CCFF66"/>
      <color rgb="FF99FF33"/>
      <color rgb="FFCC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74"/>
  <sheetViews>
    <sheetView tabSelected="1" topLeftCell="B1" zoomScale="81" zoomScaleNormal="100" workbookViewId="0">
      <selection activeCell="F8" sqref="F8"/>
    </sheetView>
  </sheetViews>
  <sheetFormatPr defaultColWidth="9.08984375" defaultRowHeight="14" x14ac:dyDescent="0.3"/>
  <cols>
    <col min="1" max="1" width="14.1796875" style="7" customWidth="1"/>
    <col min="2" max="2" width="12.08984375" style="7" customWidth="1"/>
    <col min="3" max="3" width="88.6328125" style="2" customWidth="1"/>
    <col min="4" max="4" width="15.6328125" style="4" customWidth="1"/>
    <col min="5" max="5" width="12.08984375" style="4" customWidth="1"/>
    <col min="6" max="6" width="16" style="64" customWidth="1"/>
    <col min="7" max="7" width="27" style="74" customWidth="1"/>
    <col min="8" max="8" width="24.453125" style="41" customWidth="1"/>
    <col min="9" max="9" width="10.453125" style="4" customWidth="1"/>
    <col min="10" max="10" width="15.54296875" style="4" customWidth="1"/>
    <col min="11" max="11" width="10.81640625" style="4" customWidth="1"/>
    <col min="12" max="12" width="13.6328125" style="4" customWidth="1"/>
    <col min="13" max="13" width="9.08984375" style="4" customWidth="1"/>
    <col min="14" max="14" width="19.6328125" style="3" customWidth="1"/>
    <col min="15" max="16384" width="9.08984375" style="1"/>
  </cols>
  <sheetData>
    <row r="1" spans="1:13" x14ac:dyDescent="0.3">
      <c r="B1" s="8"/>
      <c r="C1" s="9"/>
      <c r="D1" s="10"/>
      <c r="E1" s="10"/>
      <c r="F1" s="51"/>
      <c r="G1" s="65"/>
      <c r="H1" s="29"/>
      <c r="I1" s="10"/>
      <c r="J1" s="10"/>
      <c r="K1" s="10"/>
      <c r="L1" s="10"/>
      <c r="M1" s="10"/>
    </row>
    <row r="2" spans="1:13" x14ac:dyDescent="0.3">
      <c r="A2" s="11" t="s">
        <v>0</v>
      </c>
      <c r="B2" s="11" t="s">
        <v>1</v>
      </c>
      <c r="C2" s="12" t="s">
        <v>2</v>
      </c>
      <c r="D2" s="13" t="s">
        <v>3</v>
      </c>
      <c r="E2" s="13" t="s">
        <v>4</v>
      </c>
      <c r="F2" s="52" t="s">
        <v>5</v>
      </c>
      <c r="G2" s="66" t="s">
        <v>158</v>
      </c>
      <c r="H2" s="30" t="s">
        <v>163</v>
      </c>
      <c r="I2" s="13" t="s">
        <v>6</v>
      </c>
      <c r="J2" s="13" t="s">
        <v>7</v>
      </c>
      <c r="K2" s="13" t="s">
        <v>8</v>
      </c>
      <c r="L2" s="13" t="s">
        <v>9</v>
      </c>
      <c r="M2" s="13" t="s">
        <v>10</v>
      </c>
    </row>
    <row r="3" spans="1:13" ht="28" x14ac:dyDescent="0.3">
      <c r="A3" s="11" t="s">
        <v>11</v>
      </c>
      <c r="B3" s="11"/>
      <c r="C3" s="14" t="s">
        <v>13</v>
      </c>
      <c r="D3" s="15" t="s">
        <v>14</v>
      </c>
      <c r="E3" s="15" t="s">
        <v>15</v>
      </c>
      <c r="F3" s="53">
        <v>4741</v>
      </c>
      <c r="G3" s="67">
        <f t="shared" ref="G3:G19" si="0">E3*F3</f>
        <v>128007</v>
      </c>
      <c r="H3" s="28" t="s">
        <v>169</v>
      </c>
      <c r="I3" s="15" t="s">
        <v>12</v>
      </c>
      <c r="J3" s="15" t="s">
        <v>16</v>
      </c>
      <c r="K3" s="15"/>
      <c r="L3" s="16">
        <v>0.03</v>
      </c>
      <c r="M3" s="15" t="s">
        <v>17</v>
      </c>
    </row>
    <row r="4" spans="1:13" x14ac:dyDescent="0.3">
      <c r="A4" s="11"/>
      <c r="B4" s="11"/>
      <c r="C4" s="14"/>
      <c r="D4" s="15"/>
      <c r="E4" s="15"/>
      <c r="F4" s="53"/>
      <c r="G4" s="67"/>
      <c r="H4" s="31"/>
      <c r="I4" s="15"/>
      <c r="J4" s="15"/>
      <c r="K4" s="15"/>
      <c r="L4" s="16"/>
      <c r="M4" s="15"/>
    </row>
    <row r="5" spans="1:13" ht="42" x14ac:dyDescent="0.3">
      <c r="A5" s="11" t="s">
        <v>18</v>
      </c>
      <c r="B5" s="11"/>
      <c r="C5" s="14" t="s">
        <v>19</v>
      </c>
      <c r="D5" s="15" t="s">
        <v>20</v>
      </c>
      <c r="E5" s="15" t="s">
        <v>21</v>
      </c>
      <c r="F5" s="53">
        <v>12750</v>
      </c>
      <c r="G5" s="67">
        <f t="shared" si="0"/>
        <v>2295000</v>
      </c>
      <c r="H5" s="28" t="s">
        <v>170</v>
      </c>
      <c r="I5" s="15" t="s">
        <v>12</v>
      </c>
      <c r="J5" s="15" t="s">
        <v>16</v>
      </c>
      <c r="K5" s="15"/>
      <c r="L5" s="16">
        <v>0.03</v>
      </c>
      <c r="M5" s="15" t="s">
        <v>17</v>
      </c>
    </row>
    <row r="6" spans="1:13" x14ac:dyDescent="0.3">
      <c r="A6" s="11"/>
      <c r="B6" s="11"/>
      <c r="C6" s="14"/>
      <c r="D6" s="15"/>
      <c r="E6" s="15"/>
      <c r="F6" s="53"/>
      <c r="G6" s="67"/>
      <c r="H6" s="31"/>
      <c r="I6" s="15"/>
      <c r="J6" s="15"/>
      <c r="K6" s="15"/>
      <c r="L6" s="16"/>
      <c r="M6" s="15"/>
    </row>
    <row r="7" spans="1:13" ht="42" x14ac:dyDescent="0.3">
      <c r="A7" s="11" t="s">
        <v>22</v>
      </c>
      <c r="B7" s="11"/>
      <c r="C7" s="14" t="s">
        <v>23</v>
      </c>
      <c r="D7" s="15" t="s">
        <v>14</v>
      </c>
      <c r="E7" s="15" t="s">
        <v>24</v>
      </c>
      <c r="F7" s="54">
        <v>26500</v>
      </c>
      <c r="G7" s="67">
        <f t="shared" si="0"/>
        <v>238500</v>
      </c>
      <c r="H7" s="32" t="s">
        <v>177</v>
      </c>
      <c r="I7" s="15" t="s">
        <v>12</v>
      </c>
      <c r="J7" s="15" t="s">
        <v>16</v>
      </c>
      <c r="K7" s="15"/>
      <c r="L7" s="16">
        <v>0.03</v>
      </c>
      <c r="M7" s="15" t="s">
        <v>17</v>
      </c>
    </row>
    <row r="8" spans="1:13" x14ac:dyDescent="0.3">
      <c r="A8" s="11"/>
      <c r="B8" s="11"/>
      <c r="C8" s="14"/>
      <c r="D8" s="15"/>
      <c r="E8" s="15"/>
      <c r="F8" s="54"/>
      <c r="G8" s="67"/>
      <c r="H8" s="33"/>
      <c r="I8" s="15"/>
      <c r="J8" s="15"/>
      <c r="K8" s="15"/>
      <c r="L8" s="16"/>
      <c r="M8" s="15"/>
    </row>
    <row r="9" spans="1:13" ht="42" x14ac:dyDescent="0.3">
      <c r="A9" s="11" t="s">
        <v>25</v>
      </c>
      <c r="B9" s="11"/>
      <c r="C9" s="14" t="s">
        <v>26</v>
      </c>
      <c r="D9" s="15" t="s">
        <v>14</v>
      </c>
      <c r="E9" s="15">
        <v>1</v>
      </c>
      <c r="F9" s="54">
        <v>190000</v>
      </c>
      <c r="G9" s="67">
        <f t="shared" si="0"/>
        <v>190000</v>
      </c>
      <c r="H9" s="34"/>
      <c r="I9" s="15" t="s">
        <v>12</v>
      </c>
      <c r="J9" s="15" t="s">
        <v>16</v>
      </c>
      <c r="K9" s="15"/>
      <c r="L9" s="16">
        <v>0.03</v>
      </c>
      <c r="M9" s="15" t="s">
        <v>17</v>
      </c>
    </row>
    <row r="10" spans="1:13" ht="28" x14ac:dyDescent="0.3">
      <c r="A10" s="11" t="s">
        <v>28</v>
      </c>
      <c r="B10" s="11"/>
      <c r="C10" s="14" t="s">
        <v>29</v>
      </c>
      <c r="D10" s="15" t="s">
        <v>14</v>
      </c>
      <c r="E10" s="15" t="s">
        <v>30</v>
      </c>
      <c r="F10" s="53">
        <v>2100</v>
      </c>
      <c r="G10" s="67">
        <f t="shared" si="0"/>
        <v>63000</v>
      </c>
      <c r="H10" s="28" t="s">
        <v>171</v>
      </c>
      <c r="I10" s="15" t="s">
        <v>12</v>
      </c>
      <c r="J10" s="15" t="s">
        <v>16</v>
      </c>
      <c r="K10" s="15"/>
      <c r="L10" s="16">
        <v>0.03</v>
      </c>
      <c r="M10" s="15" t="s">
        <v>17</v>
      </c>
    </row>
    <row r="11" spans="1:13" ht="28" x14ac:dyDescent="0.3">
      <c r="A11" s="11" t="s">
        <v>31</v>
      </c>
      <c r="B11" s="11"/>
      <c r="C11" s="14" t="s">
        <v>32</v>
      </c>
      <c r="D11" s="15" t="s">
        <v>14</v>
      </c>
      <c r="E11" s="15" t="s">
        <v>30</v>
      </c>
      <c r="F11" s="53">
        <v>1100</v>
      </c>
      <c r="G11" s="67">
        <f t="shared" si="0"/>
        <v>33000</v>
      </c>
      <c r="H11" s="28" t="s">
        <v>171</v>
      </c>
      <c r="I11" s="15" t="s">
        <v>12</v>
      </c>
      <c r="J11" s="15" t="s">
        <v>16</v>
      </c>
      <c r="K11" s="15"/>
      <c r="L11" s="16">
        <v>0.03</v>
      </c>
      <c r="M11" s="15" t="s">
        <v>17</v>
      </c>
    </row>
    <row r="12" spans="1:13" x14ac:dyDescent="0.3">
      <c r="A12" s="11"/>
      <c r="B12" s="11"/>
      <c r="C12" s="14"/>
      <c r="D12" s="15"/>
      <c r="E12" s="15"/>
      <c r="F12" s="53"/>
      <c r="G12" s="67"/>
      <c r="H12" s="32"/>
      <c r="I12" s="15"/>
      <c r="J12" s="15"/>
      <c r="K12" s="15"/>
      <c r="L12" s="16"/>
      <c r="M12" s="15"/>
    </row>
    <row r="13" spans="1:13" ht="28" x14ac:dyDescent="0.3">
      <c r="A13" s="11" t="s">
        <v>33</v>
      </c>
      <c r="B13" s="11"/>
      <c r="C13" s="14" t="s">
        <v>34</v>
      </c>
      <c r="D13" s="15" t="s">
        <v>35</v>
      </c>
      <c r="E13" s="15" t="s">
        <v>27</v>
      </c>
      <c r="F13" s="53">
        <v>18500</v>
      </c>
      <c r="G13" s="67">
        <f t="shared" si="0"/>
        <v>18500</v>
      </c>
      <c r="H13" s="31"/>
      <c r="I13" s="15" t="s">
        <v>12</v>
      </c>
      <c r="J13" s="15" t="s">
        <v>16</v>
      </c>
      <c r="K13" s="15"/>
      <c r="L13" s="16">
        <v>0.03</v>
      </c>
      <c r="M13" s="15" t="s">
        <v>17</v>
      </c>
    </row>
    <row r="14" spans="1:13" x14ac:dyDescent="0.3">
      <c r="A14" s="11"/>
      <c r="B14" s="11"/>
      <c r="C14" s="14"/>
      <c r="D14" s="15"/>
      <c r="E14" s="15"/>
      <c r="F14" s="53"/>
      <c r="G14" s="67"/>
      <c r="H14" s="31"/>
      <c r="I14" s="15"/>
      <c r="J14" s="15"/>
      <c r="K14" s="15"/>
      <c r="L14" s="16"/>
      <c r="M14" s="15"/>
    </row>
    <row r="15" spans="1:13" ht="56" x14ac:dyDescent="0.3">
      <c r="A15" s="11" t="s">
        <v>36</v>
      </c>
      <c r="B15" s="11"/>
      <c r="C15" s="14" t="s">
        <v>37</v>
      </c>
      <c r="D15" s="15" t="s">
        <v>20</v>
      </c>
      <c r="E15" s="15" t="s">
        <v>38</v>
      </c>
      <c r="F15" s="53">
        <v>160000</v>
      </c>
      <c r="G15" s="67">
        <f t="shared" si="0"/>
        <v>2720000</v>
      </c>
      <c r="H15" s="31"/>
      <c r="I15" s="15" t="s">
        <v>12</v>
      </c>
      <c r="J15" s="15" t="s">
        <v>16</v>
      </c>
      <c r="K15" s="15"/>
      <c r="L15" s="16">
        <v>0.03</v>
      </c>
      <c r="M15" s="15" t="s">
        <v>17</v>
      </c>
    </row>
    <row r="16" spans="1:13" x14ac:dyDescent="0.3">
      <c r="A16" s="11"/>
      <c r="B16" s="11"/>
      <c r="C16" s="14"/>
      <c r="D16" s="15"/>
      <c r="E16" s="15"/>
      <c r="F16" s="53"/>
      <c r="G16" s="67"/>
      <c r="H16" s="31"/>
      <c r="I16" s="15"/>
      <c r="J16" s="15"/>
      <c r="K16" s="15"/>
      <c r="L16" s="16"/>
      <c r="M16" s="15"/>
    </row>
    <row r="17" spans="1:14" ht="42" x14ac:dyDescent="0.3">
      <c r="A17" s="11" t="s">
        <v>39</v>
      </c>
      <c r="B17" s="11"/>
      <c r="C17" s="14" t="s">
        <v>40</v>
      </c>
      <c r="D17" s="15" t="s">
        <v>35</v>
      </c>
      <c r="E17" s="15" t="s">
        <v>27</v>
      </c>
      <c r="F17" s="53">
        <v>10000</v>
      </c>
      <c r="G17" s="67">
        <f t="shared" si="0"/>
        <v>10000</v>
      </c>
      <c r="H17" s="31"/>
      <c r="I17" s="15" t="s">
        <v>12</v>
      </c>
      <c r="J17" s="15" t="s">
        <v>16</v>
      </c>
      <c r="K17" s="15"/>
      <c r="L17" s="16">
        <v>0.03</v>
      </c>
      <c r="M17" s="15" t="s">
        <v>17</v>
      </c>
    </row>
    <row r="18" spans="1:14" x14ac:dyDescent="0.3">
      <c r="A18" s="11"/>
      <c r="B18" s="11"/>
      <c r="C18" s="14"/>
      <c r="D18" s="15"/>
      <c r="E18" s="15"/>
      <c r="F18" s="53"/>
      <c r="G18" s="67"/>
      <c r="H18" s="31"/>
      <c r="I18" s="15"/>
      <c r="J18" s="15"/>
      <c r="K18" s="15"/>
      <c r="L18" s="16"/>
      <c r="M18" s="15"/>
    </row>
    <row r="19" spans="1:14" ht="70" x14ac:dyDescent="0.3">
      <c r="A19" s="11" t="s">
        <v>41</v>
      </c>
      <c r="B19" s="11"/>
      <c r="C19" s="14" t="s">
        <v>42</v>
      </c>
      <c r="D19" s="15" t="s">
        <v>35</v>
      </c>
      <c r="E19" s="15" t="s">
        <v>27</v>
      </c>
      <c r="F19" s="53">
        <v>60000</v>
      </c>
      <c r="G19" s="67">
        <f t="shared" si="0"/>
        <v>60000</v>
      </c>
      <c r="H19" s="28" t="s">
        <v>172</v>
      </c>
      <c r="I19" s="15" t="s">
        <v>12</v>
      </c>
      <c r="J19" s="15" t="s">
        <v>16</v>
      </c>
      <c r="K19" s="15"/>
      <c r="L19" s="16">
        <v>0.03</v>
      </c>
      <c r="M19" s="15" t="s">
        <v>17</v>
      </c>
    </row>
    <row r="20" spans="1:14" x14ac:dyDescent="0.3">
      <c r="A20" s="11"/>
      <c r="B20" s="11"/>
      <c r="C20" s="14"/>
      <c r="D20" s="15"/>
      <c r="E20" s="15"/>
      <c r="F20" s="53"/>
      <c r="G20" s="67"/>
      <c r="H20" s="31"/>
      <c r="I20" s="15"/>
      <c r="J20" s="15"/>
      <c r="K20" s="15"/>
      <c r="L20" s="16"/>
      <c r="M20" s="15"/>
    </row>
    <row r="21" spans="1:14" ht="28" x14ac:dyDescent="0.3">
      <c r="A21" s="11" t="s">
        <v>43</v>
      </c>
      <c r="B21" s="11"/>
      <c r="C21" s="14" t="s">
        <v>44</v>
      </c>
      <c r="D21" s="15" t="s">
        <v>35</v>
      </c>
      <c r="E21" s="15" t="s">
        <v>27</v>
      </c>
      <c r="F21" s="53">
        <v>20000</v>
      </c>
      <c r="G21" s="67">
        <f>E21*F21</f>
        <v>20000</v>
      </c>
      <c r="H21" s="31"/>
      <c r="I21" s="15" t="s">
        <v>12</v>
      </c>
      <c r="J21" s="15" t="s">
        <v>16</v>
      </c>
      <c r="K21" s="15"/>
      <c r="L21" s="16">
        <v>0.03</v>
      </c>
      <c r="M21" s="15" t="s">
        <v>17</v>
      </c>
    </row>
    <row r="22" spans="1:14" x14ac:dyDescent="0.3">
      <c r="A22" s="11"/>
      <c r="B22" s="11"/>
      <c r="C22" s="14"/>
      <c r="D22" s="15"/>
      <c r="E22" s="15"/>
      <c r="F22" s="53"/>
      <c r="G22" s="67"/>
      <c r="H22" s="31"/>
      <c r="I22" s="15"/>
      <c r="J22" s="15"/>
      <c r="K22" s="15"/>
      <c r="L22" s="16"/>
      <c r="M22" s="15"/>
    </row>
    <row r="23" spans="1:14" ht="56" x14ac:dyDescent="0.3">
      <c r="A23" s="11" t="s">
        <v>45</v>
      </c>
      <c r="B23" s="11"/>
      <c r="C23" s="14" t="s">
        <v>46</v>
      </c>
      <c r="D23" s="15" t="s">
        <v>35</v>
      </c>
      <c r="E23" s="15" t="s">
        <v>27</v>
      </c>
      <c r="F23" s="53">
        <v>60000</v>
      </c>
      <c r="G23" s="67">
        <f t="shared" ref="G23:G106" si="1">E23*F23</f>
        <v>60000</v>
      </c>
      <c r="H23" s="31"/>
      <c r="I23" s="15" t="s">
        <v>12</v>
      </c>
      <c r="J23" s="15" t="s">
        <v>16</v>
      </c>
      <c r="K23" s="15"/>
      <c r="L23" s="16">
        <v>0.03</v>
      </c>
      <c r="M23" s="15" t="s">
        <v>17</v>
      </c>
    </row>
    <row r="24" spans="1:14" x14ac:dyDescent="0.3">
      <c r="A24" s="11"/>
      <c r="B24" s="11"/>
      <c r="C24" s="14"/>
      <c r="D24" s="15"/>
      <c r="E24" s="15"/>
      <c r="F24" s="53"/>
      <c r="G24" s="67"/>
      <c r="H24" s="31"/>
      <c r="I24" s="15"/>
      <c r="J24" s="15"/>
      <c r="K24" s="15"/>
      <c r="L24" s="16"/>
      <c r="M24" s="15"/>
    </row>
    <row r="25" spans="1:14" ht="84" x14ac:dyDescent="0.3">
      <c r="A25" s="11" t="s">
        <v>47</v>
      </c>
      <c r="B25" s="11"/>
      <c r="C25" s="14" t="s">
        <v>48</v>
      </c>
      <c r="D25" s="15" t="s">
        <v>20</v>
      </c>
      <c r="E25" s="15" t="s">
        <v>49</v>
      </c>
      <c r="F25" s="53">
        <v>1850</v>
      </c>
      <c r="G25" s="67">
        <f t="shared" si="1"/>
        <v>462500</v>
      </c>
      <c r="H25" s="31"/>
      <c r="I25" s="15" t="s">
        <v>12</v>
      </c>
      <c r="J25" s="15" t="s">
        <v>16</v>
      </c>
      <c r="K25" s="15"/>
      <c r="L25" s="16">
        <v>0.03</v>
      </c>
      <c r="M25" s="15" t="s">
        <v>17</v>
      </c>
    </row>
    <row r="26" spans="1:14" x14ac:dyDescent="0.3">
      <c r="A26" s="11" t="s">
        <v>50</v>
      </c>
      <c r="B26" s="11"/>
      <c r="C26" s="14" t="s">
        <v>51</v>
      </c>
      <c r="D26" s="15" t="s">
        <v>52</v>
      </c>
      <c r="E26" s="15" t="s">
        <v>53</v>
      </c>
      <c r="F26" s="55">
        <v>1800</v>
      </c>
      <c r="G26" s="67">
        <f t="shared" si="1"/>
        <v>43200</v>
      </c>
      <c r="H26" s="31"/>
      <c r="I26" s="15" t="s">
        <v>12</v>
      </c>
      <c r="J26" s="15" t="s">
        <v>16</v>
      </c>
      <c r="K26" s="15"/>
      <c r="L26" s="16">
        <v>0.03</v>
      </c>
      <c r="M26" s="15" t="s">
        <v>17</v>
      </c>
    </row>
    <row r="27" spans="1:14" x14ac:dyDescent="0.3">
      <c r="A27" s="11" t="s">
        <v>54</v>
      </c>
      <c r="B27" s="11"/>
      <c r="C27" s="14" t="s">
        <v>55</v>
      </c>
      <c r="D27" s="15" t="s">
        <v>52</v>
      </c>
      <c r="E27" s="15" t="s">
        <v>30</v>
      </c>
      <c r="F27" s="55">
        <v>1800</v>
      </c>
      <c r="G27" s="67">
        <f t="shared" si="1"/>
        <v>54000</v>
      </c>
      <c r="H27" s="31"/>
      <c r="I27" s="15" t="s">
        <v>12</v>
      </c>
      <c r="J27" s="15" t="s">
        <v>16</v>
      </c>
      <c r="K27" s="15"/>
      <c r="L27" s="16">
        <v>0.03</v>
      </c>
      <c r="M27" s="15" t="s">
        <v>17</v>
      </c>
    </row>
    <row r="28" spans="1:14" x14ac:dyDescent="0.3">
      <c r="A28" s="11"/>
      <c r="B28" s="11"/>
      <c r="C28" s="14"/>
      <c r="D28" s="15"/>
      <c r="E28" s="15"/>
      <c r="F28" s="55"/>
      <c r="G28" s="67"/>
      <c r="H28" s="31"/>
      <c r="I28" s="15"/>
      <c r="J28" s="15"/>
      <c r="K28" s="15"/>
      <c r="L28" s="16"/>
      <c r="M28" s="15"/>
    </row>
    <row r="29" spans="1:14" ht="56" x14ac:dyDescent="0.3">
      <c r="A29" s="11" t="s">
        <v>56</v>
      </c>
      <c r="B29" s="11"/>
      <c r="C29" s="14" t="s">
        <v>57</v>
      </c>
      <c r="D29" s="15" t="s">
        <v>52</v>
      </c>
      <c r="E29" s="15" t="s">
        <v>30</v>
      </c>
      <c r="F29" s="55">
        <v>2500</v>
      </c>
      <c r="G29" s="67">
        <f t="shared" si="1"/>
        <v>75000</v>
      </c>
      <c r="H29" s="31"/>
      <c r="I29" s="15" t="s">
        <v>12</v>
      </c>
      <c r="J29" s="15" t="s">
        <v>16</v>
      </c>
      <c r="K29" s="15" t="s">
        <v>17</v>
      </c>
      <c r="L29" s="16">
        <v>0.03</v>
      </c>
      <c r="M29" s="15" t="s">
        <v>17</v>
      </c>
    </row>
    <row r="30" spans="1:14" ht="70" x14ac:dyDescent="0.3">
      <c r="A30" s="11" t="s">
        <v>58</v>
      </c>
      <c r="B30" s="11"/>
      <c r="C30" s="14" t="s">
        <v>59</v>
      </c>
      <c r="D30" s="15" t="s">
        <v>20</v>
      </c>
      <c r="E30" s="15" t="s">
        <v>60</v>
      </c>
      <c r="F30" s="55">
        <v>11000</v>
      </c>
      <c r="G30" s="67">
        <f t="shared" si="1"/>
        <v>660000</v>
      </c>
      <c r="H30" s="35" t="s">
        <v>173</v>
      </c>
      <c r="I30" s="15" t="s">
        <v>12</v>
      </c>
      <c r="J30" s="15" t="s">
        <v>16</v>
      </c>
      <c r="K30" s="15" t="s">
        <v>17</v>
      </c>
      <c r="L30" s="16">
        <v>0.03</v>
      </c>
      <c r="M30" s="15" t="s">
        <v>17</v>
      </c>
      <c r="N30" s="19"/>
    </row>
    <row r="31" spans="1:14" ht="28" x14ac:dyDescent="0.3">
      <c r="A31" s="11" t="s">
        <v>61</v>
      </c>
      <c r="B31" s="11"/>
      <c r="C31" s="14" t="s">
        <v>62</v>
      </c>
      <c r="D31" s="15" t="s">
        <v>14</v>
      </c>
      <c r="E31" s="15" t="s">
        <v>63</v>
      </c>
      <c r="F31" s="53">
        <v>35000</v>
      </c>
      <c r="G31" s="67">
        <f t="shared" si="1"/>
        <v>980000</v>
      </c>
      <c r="H31" s="31"/>
      <c r="I31" s="15" t="s">
        <v>12</v>
      </c>
      <c r="J31" s="15" t="s">
        <v>16</v>
      </c>
      <c r="K31" s="15" t="s">
        <v>17</v>
      </c>
      <c r="L31" s="16">
        <v>0.03</v>
      </c>
      <c r="M31" s="15" t="s">
        <v>17</v>
      </c>
    </row>
    <row r="32" spans="1:14" x14ac:dyDescent="0.3">
      <c r="A32" s="11"/>
      <c r="B32" s="11"/>
      <c r="C32" s="14"/>
      <c r="D32" s="15"/>
      <c r="E32" s="15"/>
      <c r="F32" s="53"/>
      <c r="G32" s="67"/>
      <c r="H32" s="31"/>
      <c r="I32" s="15"/>
      <c r="J32" s="15"/>
      <c r="K32" s="15"/>
      <c r="L32" s="16"/>
      <c r="M32" s="15"/>
    </row>
    <row r="33" spans="1:14" ht="28" x14ac:dyDescent="0.3">
      <c r="A33" s="11" t="s">
        <v>64</v>
      </c>
      <c r="B33" s="11"/>
      <c r="C33" s="14" t="s">
        <v>65</v>
      </c>
      <c r="D33" s="15" t="s">
        <v>14</v>
      </c>
      <c r="E33" s="15" t="s">
        <v>63</v>
      </c>
      <c r="F33" s="55">
        <v>3800</v>
      </c>
      <c r="G33" s="67">
        <f t="shared" si="1"/>
        <v>106400</v>
      </c>
      <c r="H33" s="35" t="s">
        <v>167</v>
      </c>
      <c r="I33" s="15" t="s">
        <v>12</v>
      </c>
      <c r="J33" s="15" t="s">
        <v>16</v>
      </c>
      <c r="K33" s="15" t="s">
        <v>17</v>
      </c>
      <c r="L33" s="16">
        <v>0.03</v>
      </c>
      <c r="M33" s="15" t="s">
        <v>17</v>
      </c>
      <c r="N33" s="19"/>
    </row>
    <row r="34" spans="1:14" x14ac:dyDescent="0.3">
      <c r="A34" s="11"/>
      <c r="B34" s="11"/>
      <c r="C34" s="14"/>
      <c r="D34" s="15"/>
      <c r="E34" s="15"/>
      <c r="F34" s="55"/>
      <c r="G34" s="67"/>
      <c r="H34" s="31"/>
      <c r="I34" s="15"/>
      <c r="J34" s="15"/>
      <c r="K34" s="15"/>
      <c r="L34" s="16"/>
      <c r="M34" s="15"/>
      <c r="N34" s="19"/>
    </row>
    <row r="35" spans="1:14" x14ac:dyDescent="0.3">
      <c r="A35" s="11" t="s">
        <v>66</v>
      </c>
      <c r="B35" s="11"/>
      <c r="C35" s="14" t="s">
        <v>67</v>
      </c>
      <c r="D35" s="15" t="s">
        <v>14</v>
      </c>
      <c r="E35" s="15" t="s">
        <v>63</v>
      </c>
      <c r="F35" s="53">
        <v>8500</v>
      </c>
      <c r="G35" s="67">
        <f t="shared" si="1"/>
        <v>238000</v>
      </c>
      <c r="H35" s="31"/>
      <c r="I35" s="15" t="s">
        <v>12</v>
      </c>
      <c r="J35" s="15" t="s">
        <v>16</v>
      </c>
      <c r="K35" s="15" t="s">
        <v>17</v>
      </c>
      <c r="L35" s="16">
        <v>0.03</v>
      </c>
      <c r="M35" s="15" t="s">
        <v>17</v>
      </c>
      <c r="N35" s="6"/>
    </row>
    <row r="36" spans="1:14" x14ac:dyDescent="0.3">
      <c r="A36" s="11"/>
      <c r="B36" s="11"/>
      <c r="C36" s="14"/>
      <c r="D36" s="15"/>
      <c r="E36" s="15"/>
      <c r="F36" s="53"/>
      <c r="G36" s="67"/>
      <c r="H36" s="31"/>
      <c r="I36" s="15"/>
      <c r="J36" s="15"/>
      <c r="K36" s="15"/>
      <c r="L36" s="16"/>
      <c r="M36" s="15"/>
      <c r="N36" s="6"/>
    </row>
    <row r="37" spans="1:14" ht="70" x14ac:dyDescent="0.3">
      <c r="A37" s="11" t="s">
        <v>68</v>
      </c>
      <c r="B37" s="11"/>
      <c r="C37" s="14" t="s">
        <v>69</v>
      </c>
      <c r="D37" s="15" t="s">
        <v>20</v>
      </c>
      <c r="E37" s="15" t="s">
        <v>70</v>
      </c>
      <c r="F37" s="53">
        <v>29500</v>
      </c>
      <c r="G37" s="67">
        <f t="shared" si="1"/>
        <v>737500</v>
      </c>
      <c r="H37" s="31"/>
      <c r="I37" s="15" t="s">
        <v>12</v>
      </c>
      <c r="J37" s="15" t="s">
        <v>16</v>
      </c>
      <c r="K37" s="15" t="s">
        <v>17</v>
      </c>
      <c r="L37" s="16">
        <v>0.03</v>
      </c>
      <c r="M37" s="15" t="s">
        <v>17</v>
      </c>
    </row>
    <row r="38" spans="1:14" x14ac:dyDescent="0.3">
      <c r="A38" s="11" t="s">
        <v>71</v>
      </c>
      <c r="B38" s="11"/>
      <c r="C38" s="14" t="s">
        <v>72</v>
      </c>
      <c r="D38" s="15" t="s">
        <v>14</v>
      </c>
      <c r="E38" s="15" t="s">
        <v>27</v>
      </c>
      <c r="F38" s="53">
        <v>60000</v>
      </c>
      <c r="G38" s="67">
        <f t="shared" si="1"/>
        <v>60000</v>
      </c>
      <c r="H38" s="31"/>
      <c r="I38" s="15" t="s">
        <v>12</v>
      </c>
      <c r="J38" s="15" t="s">
        <v>16</v>
      </c>
      <c r="K38" s="15" t="s">
        <v>17</v>
      </c>
      <c r="L38" s="16">
        <v>0.03</v>
      </c>
      <c r="M38" s="15" t="s">
        <v>17</v>
      </c>
    </row>
    <row r="39" spans="1:14" x14ac:dyDescent="0.3">
      <c r="A39" s="11" t="s">
        <v>73</v>
      </c>
      <c r="B39" s="11"/>
      <c r="C39" s="14" t="s">
        <v>74</v>
      </c>
      <c r="D39" s="15" t="s">
        <v>14</v>
      </c>
      <c r="E39" s="15" t="s">
        <v>27</v>
      </c>
      <c r="F39" s="53">
        <v>50000</v>
      </c>
      <c r="G39" s="67">
        <f t="shared" si="1"/>
        <v>50000</v>
      </c>
      <c r="H39" s="31"/>
      <c r="I39" s="15" t="s">
        <v>12</v>
      </c>
      <c r="J39" s="15" t="s">
        <v>16</v>
      </c>
      <c r="K39" s="15" t="s">
        <v>17</v>
      </c>
      <c r="L39" s="16">
        <v>0.03</v>
      </c>
      <c r="M39" s="15" t="s">
        <v>17</v>
      </c>
    </row>
    <row r="40" spans="1:14" x14ac:dyDescent="0.3">
      <c r="A40" s="11"/>
      <c r="B40" s="11"/>
      <c r="C40" s="14"/>
      <c r="D40" s="15"/>
      <c r="E40" s="15"/>
      <c r="F40" s="53"/>
      <c r="G40" s="67"/>
      <c r="H40" s="31"/>
      <c r="I40" s="15"/>
      <c r="J40" s="15"/>
      <c r="K40" s="15"/>
      <c r="L40" s="16"/>
      <c r="M40" s="15"/>
    </row>
    <row r="41" spans="1:14" ht="70" x14ac:dyDescent="0.3">
      <c r="A41" s="11" t="s">
        <v>75</v>
      </c>
      <c r="B41" s="11"/>
      <c r="C41" s="14" t="s">
        <v>76</v>
      </c>
      <c r="D41" s="15" t="s">
        <v>14</v>
      </c>
      <c r="E41" s="15" t="s">
        <v>77</v>
      </c>
      <c r="F41" s="53">
        <v>60000</v>
      </c>
      <c r="G41" s="67">
        <f t="shared" si="1"/>
        <v>180000</v>
      </c>
      <c r="H41" s="31"/>
      <c r="I41" s="15" t="s">
        <v>12</v>
      </c>
      <c r="J41" s="15" t="s">
        <v>16</v>
      </c>
      <c r="K41" s="15" t="s">
        <v>17</v>
      </c>
      <c r="L41" s="16">
        <v>0.03</v>
      </c>
      <c r="M41" s="15" t="s">
        <v>17</v>
      </c>
    </row>
    <row r="42" spans="1:14" x14ac:dyDescent="0.3">
      <c r="A42" s="11"/>
      <c r="B42" s="11"/>
      <c r="C42" s="14"/>
      <c r="D42" s="15"/>
      <c r="E42" s="15"/>
      <c r="F42" s="53"/>
      <c r="G42" s="67"/>
      <c r="H42" s="31"/>
      <c r="I42" s="15"/>
      <c r="J42" s="15"/>
      <c r="K42" s="15"/>
      <c r="L42" s="16"/>
      <c r="M42" s="15"/>
    </row>
    <row r="43" spans="1:14" ht="45.65" customHeight="1" x14ac:dyDescent="0.3">
      <c r="A43" s="11" t="s">
        <v>78</v>
      </c>
      <c r="B43" s="11"/>
      <c r="C43" s="14" t="s">
        <v>79</v>
      </c>
      <c r="D43" s="15" t="s">
        <v>14</v>
      </c>
      <c r="E43" s="15" t="s">
        <v>27</v>
      </c>
      <c r="F43" s="53">
        <v>225000</v>
      </c>
      <c r="G43" s="67">
        <f t="shared" si="1"/>
        <v>225000</v>
      </c>
      <c r="H43" s="36" t="s">
        <v>168</v>
      </c>
      <c r="I43" s="15" t="s">
        <v>12</v>
      </c>
      <c r="J43" s="15" t="s">
        <v>16</v>
      </c>
      <c r="K43" s="15" t="s">
        <v>17</v>
      </c>
      <c r="L43" s="16">
        <v>0.03</v>
      </c>
      <c r="M43" s="15" t="s">
        <v>17</v>
      </c>
      <c r="N43" s="5"/>
    </row>
    <row r="44" spans="1:14" ht="45.65" customHeight="1" x14ac:dyDescent="0.3">
      <c r="A44" s="11"/>
      <c r="B44" s="11"/>
      <c r="C44" s="14"/>
      <c r="D44" s="15"/>
      <c r="E44" s="15"/>
      <c r="F44" s="53"/>
      <c r="G44" s="67"/>
      <c r="H44" s="31"/>
      <c r="I44" s="15"/>
      <c r="J44" s="15"/>
      <c r="K44" s="15"/>
      <c r="L44" s="16"/>
      <c r="M44" s="15"/>
      <c r="N44" s="5"/>
    </row>
    <row r="45" spans="1:14" ht="42" x14ac:dyDescent="0.3">
      <c r="A45" s="11" t="s">
        <v>80</v>
      </c>
      <c r="B45" s="11"/>
      <c r="C45" s="14" t="s">
        <v>81</v>
      </c>
      <c r="D45" s="15" t="s">
        <v>14</v>
      </c>
      <c r="E45" s="15" t="s">
        <v>82</v>
      </c>
      <c r="F45" s="53">
        <v>75000</v>
      </c>
      <c r="G45" s="67">
        <f t="shared" si="1"/>
        <v>150000</v>
      </c>
      <c r="H45" s="31"/>
      <c r="I45" s="15" t="s">
        <v>12</v>
      </c>
      <c r="J45" s="15" t="s">
        <v>16</v>
      </c>
      <c r="K45" s="15" t="s">
        <v>17</v>
      </c>
      <c r="L45" s="16">
        <v>0.03</v>
      </c>
      <c r="M45" s="15" t="s">
        <v>17</v>
      </c>
    </row>
    <row r="46" spans="1:14" x14ac:dyDescent="0.3">
      <c r="A46" s="11"/>
      <c r="B46" s="11"/>
      <c r="C46" s="14"/>
      <c r="D46" s="15"/>
      <c r="E46" s="15"/>
      <c r="F46" s="53"/>
      <c r="G46" s="67"/>
      <c r="H46" s="31"/>
      <c r="I46" s="15"/>
      <c r="J46" s="15"/>
      <c r="K46" s="15"/>
      <c r="L46" s="16"/>
      <c r="M46" s="15"/>
    </row>
    <row r="47" spans="1:14" ht="174.65" customHeight="1" x14ac:dyDescent="0.3">
      <c r="A47" s="11" t="s">
        <v>83</v>
      </c>
      <c r="B47" s="11"/>
      <c r="C47" s="14" t="s">
        <v>84</v>
      </c>
      <c r="D47" s="15" t="s">
        <v>14</v>
      </c>
      <c r="E47" s="15" t="s">
        <v>27</v>
      </c>
      <c r="F47" s="53">
        <v>145000</v>
      </c>
      <c r="G47" s="67">
        <f t="shared" si="1"/>
        <v>145000</v>
      </c>
      <c r="H47" s="31"/>
      <c r="I47" s="15" t="s">
        <v>12</v>
      </c>
      <c r="J47" s="15" t="s">
        <v>16</v>
      </c>
      <c r="K47" s="15" t="s">
        <v>17</v>
      </c>
      <c r="L47" s="16">
        <v>0.03</v>
      </c>
      <c r="M47" s="15" t="s">
        <v>17</v>
      </c>
    </row>
    <row r="48" spans="1:14" ht="28" x14ac:dyDescent="0.3">
      <c r="A48" s="11" t="s">
        <v>85</v>
      </c>
      <c r="B48" s="11"/>
      <c r="C48" s="14" t="s">
        <v>86</v>
      </c>
      <c r="D48" s="15" t="s">
        <v>14</v>
      </c>
      <c r="E48" s="15" t="s">
        <v>27</v>
      </c>
      <c r="F48" s="53">
        <v>125000</v>
      </c>
      <c r="G48" s="67">
        <f t="shared" si="1"/>
        <v>125000</v>
      </c>
      <c r="H48" s="31"/>
      <c r="I48" s="15" t="s">
        <v>12</v>
      </c>
      <c r="J48" s="15" t="s">
        <v>16</v>
      </c>
      <c r="K48" s="15" t="s">
        <v>17</v>
      </c>
      <c r="L48" s="16">
        <v>0.03</v>
      </c>
      <c r="M48" s="15" t="s">
        <v>17</v>
      </c>
    </row>
    <row r="49" spans="1:13" x14ac:dyDescent="0.3">
      <c r="A49" s="11"/>
      <c r="B49" s="11"/>
      <c r="C49" s="14"/>
      <c r="D49" s="15"/>
      <c r="E49" s="15"/>
      <c r="F49" s="53"/>
      <c r="G49" s="67"/>
      <c r="H49" s="31"/>
      <c r="I49" s="15"/>
      <c r="J49" s="15"/>
      <c r="K49" s="15"/>
      <c r="L49" s="16"/>
      <c r="M49" s="15"/>
    </row>
    <row r="50" spans="1:13" ht="42" x14ac:dyDescent="0.3">
      <c r="A50" s="11" t="s">
        <v>87</v>
      </c>
      <c r="B50" s="11"/>
      <c r="C50" s="14" t="s">
        <v>88</v>
      </c>
      <c r="D50" s="15" t="s">
        <v>35</v>
      </c>
      <c r="E50" s="15" t="s">
        <v>27</v>
      </c>
      <c r="F50" s="53">
        <v>25000</v>
      </c>
      <c r="G50" s="67">
        <f t="shared" si="1"/>
        <v>25000</v>
      </c>
      <c r="H50" s="36" t="s">
        <v>174</v>
      </c>
      <c r="I50" s="15" t="s">
        <v>12</v>
      </c>
      <c r="J50" s="15" t="s">
        <v>16</v>
      </c>
      <c r="K50" s="15" t="s">
        <v>17</v>
      </c>
      <c r="L50" s="16">
        <v>0.03</v>
      </c>
      <c r="M50" s="15" t="s">
        <v>17</v>
      </c>
    </row>
    <row r="51" spans="1:13" x14ac:dyDescent="0.3">
      <c r="A51" s="11"/>
      <c r="B51" s="11"/>
      <c r="C51" s="14"/>
      <c r="D51" s="15"/>
      <c r="E51" s="15"/>
      <c r="F51" s="53"/>
      <c r="G51" s="67"/>
      <c r="H51" s="31"/>
      <c r="I51" s="15"/>
      <c r="J51" s="15"/>
      <c r="K51" s="15"/>
      <c r="L51" s="16"/>
      <c r="M51" s="15"/>
    </row>
    <row r="52" spans="1:13" ht="28" x14ac:dyDescent="0.3">
      <c r="A52" s="11" t="s">
        <v>89</v>
      </c>
      <c r="B52" s="11"/>
      <c r="C52" s="14" t="s">
        <v>90</v>
      </c>
      <c r="D52" s="15" t="s">
        <v>35</v>
      </c>
      <c r="E52" s="15" t="s">
        <v>27</v>
      </c>
      <c r="F52" s="53">
        <v>4000</v>
      </c>
      <c r="G52" s="67">
        <f t="shared" si="1"/>
        <v>4000</v>
      </c>
      <c r="H52" s="37"/>
      <c r="I52" s="15" t="s">
        <v>12</v>
      </c>
      <c r="J52" s="15" t="s">
        <v>16</v>
      </c>
      <c r="K52" s="15" t="s">
        <v>17</v>
      </c>
      <c r="L52" s="16">
        <v>0.03</v>
      </c>
      <c r="M52" s="15" t="s">
        <v>17</v>
      </c>
    </row>
    <row r="53" spans="1:13" x14ac:dyDescent="0.3">
      <c r="A53" s="11"/>
      <c r="B53" s="11"/>
      <c r="C53" s="14"/>
      <c r="D53" s="15"/>
      <c r="E53" s="15"/>
      <c r="F53" s="53"/>
      <c r="G53" s="67"/>
      <c r="H53" s="31"/>
      <c r="I53" s="15"/>
      <c r="J53" s="15"/>
      <c r="K53" s="15"/>
      <c r="L53" s="16"/>
      <c r="M53" s="15"/>
    </row>
    <row r="54" spans="1:13" ht="56" x14ac:dyDescent="0.3">
      <c r="A54" s="11" t="s">
        <v>91</v>
      </c>
      <c r="B54" s="11"/>
      <c r="C54" s="14" t="s">
        <v>92</v>
      </c>
      <c r="D54" s="15" t="s">
        <v>20</v>
      </c>
      <c r="E54" s="15" t="s">
        <v>93</v>
      </c>
      <c r="F54" s="53">
        <v>32000</v>
      </c>
      <c r="G54" s="67">
        <f t="shared" si="1"/>
        <v>160000</v>
      </c>
      <c r="H54" s="31"/>
      <c r="I54" s="15" t="s">
        <v>12</v>
      </c>
      <c r="J54" s="15" t="s">
        <v>16</v>
      </c>
      <c r="K54" s="15" t="s">
        <v>17</v>
      </c>
      <c r="L54" s="16">
        <v>0.03</v>
      </c>
      <c r="M54" s="15" t="s">
        <v>17</v>
      </c>
    </row>
    <row r="55" spans="1:13" x14ac:dyDescent="0.3">
      <c r="A55" s="11"/>
      <c r="B55" s="11"/>
      <c r="C55" s="14"/>
      <c r="D55" s="15"/>
      <c r="E55" s="15"/>
      <c r="F55" s="53"/>
      <c r="G55" s="67"/>
      <c r="H55" s="31"/>
      <c r="I55" s="15"/>
      <c r="J55" s="15"/>
      <c r="K55" s="15"/>
      <c r="L55" s="16"/>
      <c r="M55" s="15"/>
    </row>
    <row r="56" spans="1:13" ht="42" x14ac:dyDescent="0.3">
      <c r="A56" s="11" t="s">
        <v>94</v>
      </c>
      <c r="B56" s="11"/>
      <c r="C56" s="14" t="s">
        <v>95</v>
      </c>
      <c r="D56" s="15" t="s">
        <v>14</v>
      </c>
      <c r="E56" s="15" t="s">
        <v>96</v>
      </c>
      <c r="F56" s="54">
        <v>11000</v>
      </c>
      <c r="G56" s="67">
        <f t="shared" si="1"/>
        <v>110000</v>
      </c>
      <c r="H56" s="31"/>
      <c r="I56" s="15" t="s">
        <v>12</v>
      </c>
      <c r="J56" s="15" t="s">
        <v>16</v>
      </c>
      <c r="K56" s="15" t="s">
        <v>17</v>
      </c>
      <c r="L56" s="16">
        <v>0.03</v>
      </c>
      <c r="M56" s="15" t="s">
        <v>17</v>
      </c>
    </row>
    <row r="57" spans="1:13" x14ac:dyDescent="0.3">
      <c r="A57" s="11"/>
      <c r="B57" s="11"/>
      <c r="C57" s="14"/>
      <c r="D57" s="15"/>
      <c r="E57" s="15"/>
      <c r="F57" s="54"/>
      <c r="G57" s="67"/>
      <c r="H57" s="31"/>
      <c r="I57" s="15"/>
      <c r="J57" s="15"/>
      <c r="K57" s="15"/>
      <c r="L57" s="16"/>
      <c r="M57" s="15"/>
    </row>
    <row r="58" spans="1:13" ht="28" x14ac:dyDescent="0.3">
      <c r="A58" s="11" t="s">
        <v>97</v>
      </c>
      <c r="B58" s="11"/>
      <c r="C58" s="14" t="s">
        <v>98</v>
      </c>
      <c r="D58" s="15" t="s">
        <v>99</v>
      </c>
      <c r="E58" s="15" t="s">
        <v>27</v>
      </c>
      <c r="F58" s="53">
        <v>85000</v>
      </c>
      <c r="G58" s="67">
        <f t="shared" si="1"/>
        <v>85000</v>
      </c>
      <c r="H58" s="36" t="s">
        <v>159</v>
      </c>
      <c r="I58" s="15" t="s">
        <v>12</v>
      </c>
      <c r="J58" s="15" t="s">
        <v>16</v>
      </c>
      <c r="K58" s="15" t="s">
        <v>17</v>
      </c>
      <c r="L58" s="16">
        <v>0.03</v>
      </c>
      <c r="M58" s="15" t="s">
        <v>17</v>
      </c>
    </row>
    <row r="59" spans="1:13" x14ac:dyDescent="0.3">
      <c r="A59" s="11"/>
      <c r="B59" s="11"/>
      <c r="C59" s="14"/>
      <c r="D59" s="15"/>
      <c r="E59" s="15"/>
      <c r="F59" s="53"/>
      <c r="G59" s="67"/>
      <c r="H59" s="31"/>
      <c r="I59" s="15"/>
      <c r="J59" s="15"/>
      <c r="K59" s="15"/>
      <c r="L59" s="16"/>
      <c r="M59" s="15"/>
    </row>
    <row r="60" spans="1:13" ht="42" x14ac:dyDescent="0.3">
      <c r="A60" s="11" t="s">
        <v>100</v>
      </c>
      <c r="B60" s="11"/>
      <c r="C60" s="14" t="s">
        <v>101</v>
      </c>
      <c r="D60" s="15" t="s">
        <v>99</v>
      </c>
      <c r="E60" s="15" t="s">
        <v>24</v>
      </c>
      <c r="F60" s="53">
        <v>10500</v>
      </c>
      <c r="G60" s="67">
        <f t="shared" si="1"/>
        <v>94500</v>
      </c>
      <c r="H60" s="31"/>
      <c r="I60" s="15" t="s">
        <v>12</v>
      </c>
      <c r="J60" s="15" t="s">
        <v>16</v>
      </c>
      <c r="K60" s="15" t="s">
        <v>17</v>
      </c>
      <c r="L60" s="16">
        <v>0.03</v>
      </c>
      <c r="M60" s="15" t="s">
        <v>17</v>
      </c>
    </row>
    <row r="61" spans="1:13" x14ac:dyDescent="0.3">
      <c r="A61" s="11"/>
      <c r="B61" s="11"/>
      <c r="C61" s="14"/>
      <c r="D61" s="15"/>
      <c r="E61" s="15"/>
      <c r="F61" s="53"/>
      <c r="G61" s="67"/>
      <c r="H61" s="31"/>
      <c r="I61" s="15"/>
      <c r="J61" s="15"/>
      <c r="K61" s="15"/>
      <c r="L61" s="16"/>
      <c r="M61" s="15"/>
    </row>
    <row r="62" spans="1:13" ht="28" x14ac:dyDescent="0.3">
      <c r="A62" s="11" t="s">
        <v>102</v>
      </c>
      <c r="B62" s="11"/>
      <c r="C62" s="14" t="s">
        <v>103</v>
      </c>
      <c r="D62" s="15" t="s">
        <v>104</v>
      </c>
      <c r="E62" s="15" t="s">
        <v>77</v>
      </c>
      <c r="F62" s="53">
        <v>7500</v>
      </c>
      <c r="G62" s="67">
        <f>E62*F62</f>
        <v>22500</v>
      </c>
      <c r="H62" s="38"/>
      <c r="I62" s="15" t="s">
        <v>12</v>
      </c>
      <c r="J62" s="15" t="s">
        <v>16</v>
      </c>
      <c r="K62" s="15" t="s">
        <v>17</v>
      </c>
      <c r="L62" s="16">
        <v>0.03</v>
      </c>
      <c r="M62" s="15" t="s">
        <v>17</v>
      </c>
    </row>
    <row r="63" spans="1:13" x14ac:dyDescent="0.3">
      <c r="A63" s="11"/>
      <c r="B63" s="11"/>
      <c r="C63" s="14"/>
      <c r="D63" s="15"/>
      <c r="E63" s="15"/>
      <c r="F63" s="53"/>
      <c r="G63" s="67"/>
      <c r="H63" s="38"/>
      <c r="I63" s="15"/>
      <c r="J63" s="15"/>
      <c r="K63" s="15"/>
      <c r="L63" s="16"/>
      <c r="M63" s="15"/>
    </row>
    <row r="64" spans="1:13" ht="56" x14ac:dyDescent="0.3">
      <c r="A64" s="11" t="s">
        <v>105</v>
      </c>
      <c r="B64" s="11"/>
      <c r="C64" s="14" t="s">
        <v>106</v>
      </c>
      <c r="D64" s="15" t="s">
        <v>52</v>
      </c>
      <c r="E64" s="15" t="s">
        <v>107</v>
      </c>
      <c r="F64" s="53">
        <v>2300</v>
      </c>
      <c r="G64" s="67">
        <f t="shared" si="1"/>
        <v>115000</v>
      </c>
      <c r="H64" s="31"/>
      <c r="I64" s="15" t="s">
        <v>12</v>
      </c>
      <c r="J64" s="15" t="s">
        <v>16</v>
      </c>
      <c r="K64" s="15" t="s">
        <v>17</v>
      </c>
      <c r="L64" s="16">
        <v>0.03</v>
      </c>
      <c r="M64" s="15" t="s">
        <v>17</v>
      </c>
    </row>
    <row r="65" spans="1:13" x14ac:dyDescent="0.3">
      <c r="A65" s="11"/>
      <c r="B65" s="11"/>
      <c r="C65" s="14"/>
      <c r="D65" s="15"/>
      <c r="E65" s="15"/>
      <c r="F65" s="53"/>
      <c r="G65" s="67"/>
      <c r="H65" s="31"/>
      <c r="I65" s="15"/>
      <c r="J65" s="15"/>
      <c r="K65" s="15"/>
      <c r="L65" s="16"/>
      <c r="M65" s="15"/>
    </row>
    <row r="66" spans="1:13" ht="28" x14ac:dyDescent="0.3">
      <c r="A66" s="11" t="s">
        <v>108</v>
      </c>
      <c r="B66" s="11"/>
      <c r="C66" s="14" t="s">
        <v>109</v>
      </c>
      <c r="D66" s="15" t="s">
        <v>104</v>
      </c>
      <c r="E66" s="15" t="s">
        <v>96</v>
      </c>
      <c r="F66" s="53">
        <v>1700</v>
      </c>
      <c r="G66" s="67">
        <f t="shared" si="1"/>
        <v>17000</v>
      </c>
      <c r="H66" s="36" t="s">
        <v>166</v>
      </c>
      <c r="I66" s="15" t="s">
        <v>12</v>
      </c>
      <c r="J66" s="15" t="s">
        <v>16</v>
      </c>
      <c r="K66" s="15" t="s">
        <v>17</v>
      </c>
      <c r="L66" s="16">
        <v>0.03</v>
      </c>
      <c r="M66" s="15" t="s">
        <v>17</v>
      </c>
    </row>
    <row r="67" spans="1:13" x14ac:dyDescent="0.3">
      <c r="A67" s="11"/>
      <c r="B67" s="11"/>
      <c r="C67" s="14"/>
      <c r="D67" s="15"/>
      <c r="E67" s="15"/>
      <c r="F67" s="53"/>
      <c r="G67" s="67"/>
      <c r="H67" s="31"/>
      <c r="I67" s="15"/>
      <c r="J67" s="15"/>
      <c r="K67" s="15"/>
      <c r="L67" s="16"/>
      <c r="M67" s="15"/>
    </row>
    <row r="68" spans="1:13" x14ac:dyDescent="0.3">
      <c r="A68" s="11" t="s">
        <v>110</v>
      </c>
      <c r="B68" s="11"/>
      <c r="C68" s="14" t="s">
        <v>111</v>
      </c>
      <c r="D68" s="15" t="s">
        <v>52</v>
      </c>
      <c r="E68" s="15" t="s">
        <v>112</v>
      </c>
      <c r="F68" s="53">
        <v>1500</v>
      </c>
      <c r="G68" s="67">
        <f t="shared" si="1"/>
        <v>150000</v>
      </c>
      <c r="H68" s="31"/>
      <c r="I68" s="15" t="s">
        <v>12</v>
      </c>
      <c r="J68" s="15" t="s">
        <v>16</v>
      </c>
      <c r="K68" s="15" t="s">
        <v>17</v>
      </c>
      <c r="L68" s="16">
        <v>0.03</v>
      </c>
      <c r="M68" s="15" t="s">
        <v>17</v>
      </c>
    </row>
    <row r="69" spans="1:13" x14ac:dyDescent="0.3">
      <c r="A69" s="11"/>
      <c r="B69" s="11"/>
      <c r="C69" s="14"/>
      <c r="D69" s="15"/>
      <c r="E69" s="15"/>
      <c r="F69" s="53"/>
      <c r="G69" s="67"/>
      <c r="H69" s="31"/>
      <c r="I69" s="15"/>
      <c r="J69" s="15"/>
      <c r="K69" s="15"/>
      <c r="L69" s="16"/>
      <c r="M69" s="15"/>
    </row>
    <row r="70" spans="1:13" ht="42" x14ac:dyDescent="0.3">
      <c r="A70" s="11" t="s">
        <v>113</v>
      </c>
      <c r="B70" s="11"/>
      <c r="C70" s="14" t="s">
        <v>114</v>
      </c>
      <c r="D70" s="15" t="s">
        <v>52</v>
      </c>
      <c r="E70" s="15" t="s">
        <v>115</v>
      </c>
      <c r="F70" s="56">
        <v>7500</v>
      </c>
      <c r="G70" s="67">
        <f t="shared" si="1"/>
        <v>540000</v>
      </c>
      <c r="H70" s="39"/>
      <c r="I70" s="15" t="s">
        <v>12</v>
      </c>
      <c r="J70" s="15" t="s">
        <v>16</v>
      </c>
      <c r="K70" s="15" t="s">
        <v>17</v>
      </c>
      <c r="L70" s="16">
        <v>0.03</v>
      </c>
      <c r="M70" s="15" t="s">
        <v>17</v>
      </c>
    </row>
    <row r="71" spans="1:13" x14ac:dyDescent="0.3">
      <c r="A71" s="11"/>
      <c r="B71" s="11"/>
      <c r="C71" s="14"/>
      <c r="D71" s="15"/>
      <c r="E71" s="15"/>
      <c r="F71" s="57"/>
      <c r="G71" s="67"/>
      <c r="H71" s="34"/>
      <c r="I71" s="15"/>
      <c r="J71" s="15"/>
      <c r="K71" s="15"/>
      <c r="L71" s="16"/>
      <c r="M71" s="15"/>
    </row>
    <row r="72" spans="1:13" x14ac:dyDescent="0.3">
      <c r="A72" s="11" t="s">
        <v>116</v>
      </c>
      <c r="B72" s="11"/>
      <c r="C72" s="14" t="s">
        <v>117</v>
      </c>
      <c r="D72" s="15" t="s">
        <v>20</v>
      </c>
      <c r="E72" s="15" t="s">
        <v>107</v>
      </c>
      <c r="F72" s="54">
        <v>2520</v>
      </c>
      <c r="G72" s="67">
        <f t="shared" si="1"/>
        <v>126000</v>
      </c>
      <c r="H72" s="31"/>
      <c r="I72" s="15" t="s">
        <v>12</v>
      </c>
      <c r="J72" s="15" t="s">
        <v>16</v>
      </c>
      <c r="K72" s="15" t="s">
        <v>17</v>
      </c>
      <c r="L72" s="16">
        <v>0.03</v>
      </c>
      <c r="M72" s="15" t="s">
        <v>17</v>
      </c>
    </row>
    <row r="73" spans="1:13" x14ac:dyDescent="0.3">
      <c r="A73" s="11"/>
      <c r="B73" s="11"/>
      <c r="C73" s="14"/>
      <c r="D73" s="15"/>
      <c r="E73" s="15"/>
      <c r="F73" s="54"/>
      <c r="G73" s="67"/>
      <c r="H73" s="31"/>
      <c r="I73" s="15"/>
      <c r="J73" s="15"/>
      <c r="K73" s="15"/>
      <c r="L73" s="16"/>
      <c r="M73" s="15"/>
    </row>
    <row r="74" spans="1:13" ht="28" x14ac:dyDescent="0.3">
      <c r="A74" s="11" t="s">
        <v>118</v>
      </c>
      <c r="B74" s="11"/>
      <c r="C74" s="14" t="s">
        <v>119</v>
      </c>
      <c r="D74" s="15" t="s">
        <v>14</v>
      </c>
      <c r="E74" s="15" t="s">
        <v>77</v>
      </c>
      <c r="F74" s="53">
        <v>15000</v>
      </c>
      <c r="G74" s="67">
        <f t="shared" si="1"/>
        <v>45000</v>
      </c>
      <c r="H74" s="31"/>
      <c r="I74" s="15" t="s">
        <v>12</v>
      </c>
      <c r="J74" s="15" t="s">
        <v>16</v>
      </c>
      <c r="K74" s="15" t="s">
        <v>17</v>
      </c>
      <c r="L74" s="16">
        <v>0.03</v>
      </c>
      <c r="M74" s="15" t="s">
        <v>17</v>
      </c>
    </row>
    <row r="75" spans="1:13" x14ac:dyDescent="0.3">
      <c r="A75" s="11"/>
      <c r="B75" s="11"/>
      <c r="C75" s="14"/>
      <c r="D75" s="15"/>
      <c r="E75" s="15"/>
      <c r="F75" s="53"/>
      <c r="G75" s="67"/>
      <c r="H75" s="31"/>
      <c r="I75" s="15"/>
      <c r="J75" s="15"/>
      <c r="K75" s="15"/>
      <c r="L75" s="16"/>
      <c r="M75" s="15"/>
    </row>
    <row r="76" spans="1:13" ht="42" x14ac:dyDescent="0.3">
      <c r="A76" s="11" t="s">
        <v>120</v>
      </c>
      <c r="B76" s="11"/>
      <c r="C76" s="14" t="s">
        <v>121</v>
      </c>
      <c r="D76" s="15" t="s">
        <v>14</v>
      </c>
      <c r="E76" s="15" t="s">
        <v>122</v>
      </c>
      <c r="F76" s="54">
        <v>53500</v>
      </c>
      <c r="G76" s="67">
        <f t="shared" si="1"/>
        <v>856000</v>
      </c>
      <c r="H76" s="34"/>
      <c r="I76" s="15" t="s">
        <v>12</v>
      </c>
      <c r="J76" s="15" t="s">
        <v>16</v>
      </c>
      <c r="K76" s="15" t="s">
        <v>17</v>
      </c>
      <c r="L76" s="16">
        <v>0.03</v>
      </c>
      <c r="M76" s="15" t="s">
        <v>17</v>
      </c>
    </row>
    <row r="77" spans="1:13" x14ac:dyDescent="0.3">
      <c r="A77" s="11"/>
      <c r="B77" s="11"/>
      <c r="C77" s="14"/>
      <c r="D77" s="15"/>
      <c r="E77" s="15"/>
      <c r="F77" s="54"/>
      <c r="G77" s="67"/>
      <c r="H77" s="34"/>
      <c r="I77" s="15"/>
      <c r="J77" s="15"/>
      <c r="K77" s="15"/>
      <c r="L77" s="16"/>
      <c r="M77" s="15"/>
    </row>
    <row r="78" spans="1:13" ht="28" x14ac:dyDescent="0.3">
      <c r="A78" s="11" t="s">
        <v>123</v>
      </c>
      <c r="B78" s="11"/>
      <c r="C78" s="14" t="s">
        <v>124</v>
      </c>
      <c r="D78" s="15" t="s">
        <v>20</v>
      </c>
      <c r="E78" s="15" t="s">
        <v>125</v>
      </c>
      <c r="F78" s="56">
        <v>3790</v>
      </c>
      <c r="G78" s="67">
        <f t="shared" si="1"/>
        <v>75800</v>
      </c>
      <c r="H78" s="28" t="s">
        <v>164</v>
      </c>
      <c r="I78" s="15" t="s">
        <v>12</v>
      </c>
      <c r="J78" s="15" t="s">
        <v>16</v>
      </c>
      <c r="K78" s="15" t="s">
        <v>17</v>
      </c>
      <c r="L78" s="16">
        <v>0.03</v>
      </c>
      <c r="M78" s="15" t="s">
        <v>17</v>
      </c>
    </row>
    <row r="79" spans="1:13" x14ac:dyDescent="0.3">
      <c r="A79" s="11"/>
      <c r="B79" s="11"/>
      <c r="C79" s="14"/>
      <c r="D79" s="15"/>
      <c r="E79" s="15"/>
      <c r="F79" s="57"/>
      <c r="G79" s="67"/>
      <c r="H79" s="34"/>
      <c r="I79" s="15"/>
      <c r="J79" s="15"/>
      <c r="K79" s="15"/>
      <c r="L79" s="16"/>
      <c r="M79" s="15"/>
    </row>
    <row r="80" spans="1:13" x14ac:dyDescent="0.3">
      <c r="A80" s="11" t="s">
        <v>126</v>
      </c>
      <c r="B80" s="11"/>
      <c r="C80" s="14" t="s">
        <v>127</v>
      </c>
      <c r="D80" s="15" t="s">
        <v>20</v>
      </c>
      <c r="E80" s="15" t="s">
        <v>128</v>
      </c>
      <c r="F80" s="53">
        <v>2400</v>
      </c>
      <c r="G80" s="67">
        <f t="shared" si="1"/>
        <v>720000</v>
      </c>
      <c r="H80" s="31"/>
      <c r="I80" s="15" t="s">
        <v>12</v>
      </c>
      <c r="J80" s="15" t="s">
        <v>16</v>
      </c>
      <c r="K80" s="15" t="s">
        <v>17</v>
      </c>
      <c r="L80" s="16">
        <v>0.03</v>
      </c>
      <c r="M80" s="15" t="s">
        <v>17</v>
      </c>
    </row>
    <row r="81" spans="1:13" x14ac:dyDescent="0.3">
      <c r="A81" s="11"/>
      <c r="B81" s="11"/>
      <c r="C81" s="14"/>
      <c r="D81" s="15"/>
      <c r="E81" s="15"/>
      <c r="F81" s="53"/>
      <c r="G81" s="67"/>
      <c r="H81" s="31"/>
      <c r="I81" s="15"/>
      <c r="J81" s="15"/>
      <c r="K81" s="15"/>
      <c r="L81" s="16"/>
      <c r="M81" s="15"/>
    </row>
    <row r="82" spans="1:13" ht="28" x14ac:dyDescent="0.3">
      <c r="A82" s="11" t="s">
        <v>129</v>
      </c>
      <c r="B82" s="11"/>
      <c r="C82" s="14" t="s">
        <v>130</v>
      </c>
      <c r="D82" s="15" t="s">
        <v>14</v>
      </c>
      <c r="E82" s="15" t="s">
        <v>82</v>
      </c>
      <c r="F82" s="53">
        <v>25000</v>
      </c>
      <c r="G82" s="67">
        <f t="shared" si="1"/>
        <v>50000</v>
      </c>
      <c r="H82" s="34"/>
      <c r="I82" s="15" t="s">
        <v>12</v>
      </c>
      <c r="J82" s="15" t="s">
        <v>16</v>
      </c>
      <c r="K82" s="15" t="s">
        <v>17</v>
      </c>
      <c r="L82" s="16">
        <v>0.03</v>
      </c>
      <c r="M82" s="15" t="s">
        <v>17</v>
      </c>
    </row>
    <row r="83" spans="1:13" x14ac:dyDescent="0.3">
      <c r="A83" s="11"/>
      <c r="B83" s="11"/>
      <c r="C83" s="14"/>
      <c r="D83" s="15"/>
      <c r="E83" s="15"/>
      <c r="F83" s="53"/>
      <c r="G83" s="67"/>
      <c r="H83" s="34"/>
      <c r="I83" s="15"/>
      <c r="J83" s="15"/>
      <c r="K83" s="15"/>
      <c r="L83" s="16"/>
      <c r="M83" s="15"/>
    </row>
    <row r="84" spans="1:13" x14ac:dyDescent="0.3">
      <c r="A84" s="11" t="s">
        <v>131</v>
      </c>
      <c r="B84" s="11"/>
      <c r="C84" s="14" t="s">
        <v>132</v>
      </c>
      <c r="D84" s="15" t="s">
        <v>20</v>
      </c>
      <c r="E84" s="15" t="s">
        <v>96</v>
      </c>
      <c r="F84" s="54">
        <v>6450</v>
      </c>
      <c r="G84" s="67">
        <f t="shared" si="1"/>
        <v>64500</v>
      </c>
      <c r="H84" s="31"/>
      <c r="I84" s="15" t="s">
        <v>12</v>
      </c>
      <c r="J84" s="15" t="s">
        <v>16</v>
      </c>
      <c r="K84" s="15" t="s">
        <v>17</v>
      </c>
      <c r="L84" s="16">
        <v>0.03</v>
      </c>
      <c r="M84" s="15" t="s">
        <v>17</v>
      </c>
    </row>
    <row r="85" spans="1:13" x14ac:dyDescent="0.3">
      <c r="A85" s="11"/>
      <c r="B85" s="11"/>
      <c r="C85" s="14"/>
      <c r="D85" s="15"/>
      <c r="E85" s="15"/>
      <c r="F85" s="54"/>
      <c r="G85" s="67"/>
      <c r="H85" s="31"/>
      <c r="I85" s="15"/>
      <c r="J85" s="15"/>
      <c r="K85" s="15"/>
      <c r="L85" s="16"/>
      <c r="M85" s="15"/>
    </row>
    <row r="86" spans="1:13" ht="42" x14ac:dyDescent="0.3">
      <c r="A86" s="11" t="s">
        <v>133</v>
      </c>
      <c r="B86" s="11"/>
      <c r="C86" s="14" t="s">
        <v>134</v>
      </c>
      <c r="D86" s="15" t="s">
        <v>35</v>
      </c>
      <c r="E86" s="15" t="s">
        <v>27</v>
      </c>
      <c r="F86" s="53">
        <v>45000</v>
      </c>
      <c r="G86" s="67">
        <f t="shared" si="1"/>
        <v>45000</v>
      </c>
      <c r="H86" s="36" t="s">
        <v>160</v>
      </c>
      <c r="I86" s="15" t="s">
        <v>12</v>
      </c>
      <c r="J86" s="15" t="s">
        <v>16</v>
      </c>
      <c r="K86" s="15" t="s">
        <v>17</v>
      </c>
      <c r="L86" s="16">
        <v>0.03</v>
      </c>
      <c r="M86" s="15" t="s">
        <v>17</v>
      </c>
    </row>
    <row r="87" spans="1:13" x14ac:dyDescent="0.3">
      <c r="A87" s="11"/>
      <c r="B87" s="11"/>
      <c r="C87" s="14"/>
      <c r="D87" s="15"/>
      <c r="E87" s="15"/>
      <c r="F87" s="53"/>
      <c r="G87" s="67"/>
      <c r="H87" s="31"/>
      <c r="I87" s="15"/>
      <c r="J87" s="15"/>
      <c r="K87" s="15"/>
      <c r="L87" s="16"/>
      <c r="M87" s="15"/>
    </row>
    <row r="88" spans="1:13" ht="42" x14ac:dyDescent="0.3">
      <c r="A88" s="11" t="s">
        <v>135</v>
      </c>
      <c r="B88" s="11"/>
      <c r="C88" s="14" t="s">
        <v>136</v>
      </c>
      <c r="D88" s="15" t="s">
        <v>35</v>
      </c>
      <c r="E88" s="15" t="s">
        <v>27</v>
      </c>
      <c r="F88" s="53">
        <v>250000</v>
      </c>
      <c r="G88" s="67">
        <f t="shared" si="1"/>
        <v>250000</v>
      </c>
      <c r="H88" s="28" t="s">
        <v>175</v>
      </c>
      <c r="I88" s="15" t="s">
        <v>12</v>
      </c>
      <c r="J88" s="15" t="s">
        <v>16</v>
      </c>
      <c r="K88" s="15" t="s">
        <v>17</v>
      </c>
      <c r="L88" s="16">
        <v>0.03</v>
      </c>
      <c r="M88" s="15" t="s">
        <v>17</v>
      </c>
    </row>
    <row r="89" spans="1:13" x14ac:dyDescent="0.3">
      <c r="A89" s="11"/>
      <c r="B89" s="11"/>
      <c r="C89" s="14"/>
      <c r="D89" s="15"/>
      <c r="E89" s="15"/>
      <c r="F89" s="53"/>
      <c r="G89" s="67"/>
      <c r="H89" s="31"/>
      <c r="I89" s="15"/>
      <c r="J89" s="15"/>
      <c r="K89" s="15"/>
      <c r="L89" s="16"/>
      <c r="M89" s="15"/>
    </row>
    <row r="90" spans="1:13" x14ac:dyDescent="0.3">
      <c r="A90" s="11" t="s">
        <v>137</v>
      </c>
      <c r="B90" s="11"/>
      <c r="C90" s="14" t="s">
        <v>138</v>
      </c>
      <c r="D90" s="15" t="s">
        <v>14</v>
      </c>
      <c r="E90" s="15" t="s">
        <v>125</v>
      </c>
      <c r="F90" s="53">
        <v>3100</v>
      </c>
      <c r="G90" s="67">
        <f t="shared" si="1"/>
        <v>62000</v>
      </c>
      <c r="H90" s="31"/>
      <c r="I90" s="15" t="s">
        <v>12</v>
      </c>
      <c r="J90" s="15" t="s">
        <v>16</v>
      </c>
      <c r="K90" s="15" t="s">
        <v>17</v>
      </c>
      <c r="L90" s="16">
        <v>0.03</v>
      </c>
      <c r="M90" s="15" t="s">
        <v>17</v>
      </c>
    </row>
    <row r="91" spans="1:13" x14ac:dyDescent="0.3">
      <c r="A91" s="11"/>
      <c r="B91" s="11"/>
      <c r="C91" s="14"/>
      <c r="D91" s="15"/>
      <c r="E91" s="15"/>
      <c r="F91" s="53"/>
      <c r="G91" s="67"/>
      <c r="H91" s="31"/>
      <c r="I91" s="15"/>
      <c r="J91" s="15"/>
      <c r="K91" s="15"/>
      <c r="L91" s="16"/>
      <c r="M91" s="15"/>
    </row>
    <row r="92" spans="1:13" ht="28" x14ac:dyDescent="0.3">
      <c r="A92" s="11" t="s">
        <v>139</v>
      </c>
      <c r="B92" s="11"/>
      <c r="C92" s="14" t="s">
        <v>140</v>
      </c>
      <c r="D92" s="15" t="s">
        <v>14</v>
      </c>
      <c r="E92" s="15" t="s">
        <v>77</v>
      </c>
      <c r="F92" s="53">
        <v>7500</v>
      </c>
      <c r="G92" s="67">
        <f t="shared" si="1"/>
        <v>22500</v>
      </c>
      <c r="H92" s="31"/>
      <c r="I92" s="15" t="s">
        <v>12</v>
      </c>
      <c r="J92" s="15" t="s">
        <v>16</v>
      </c>
      <c r="K92" s="15" t="s">
        <v>17</v>
      </c>
      <c r="L92" s="16">
        <v>0.03</v>
      </c>
      <c r="M92" s="15" t="s">
        <v>17</v>
      </c>
    </row>
    <row r="93" spans="1:13" x14ac:dyDescent="0.3">
      <c r="A93" s="11"/>
      <c r="B93" s="11"/>
      <c r="C93" s="14"/>
      <c r="D93" s="15"/>
      <c r="E93" s="15"/>
      <c r="F93" s="53"/>
      <c r="G93" s="67"/>
      <c r="H93" s="31"/>
      <c r="I93" s="15"/>
      <c r="J93" s="15"/>
      <c r="K93" s="15"/>
      <c r="L93" s="16"/>
      <c r="M93" s="15"/>
    </row>
    <row r="94" spans="1:13" ht="28" x14ac:dyDescent="0.3">
      <c r="A94" s="11" t="s">
        <v>141</v>
      </c>
      <c r="B94" s="11"/>
      <c r="C94" s="14" t="s">
        <v>142</v>
      </c>
      <c r="D94" s="15" t="s">
        <v>104</v>
      </c>
      <c r="E94" s="15" t="s">
        <v>77</v>
      </c>
      <c r="F94" s="53">
        <v>40000</v>
      </c>
      <c r="G94" s="67">
        <f t="shared" si="1"/>
        <v>120000</v>
      </c>
      <c r="H94" s="31"/>
      <c r="I94" s="15" t="s">
        <v>12</v>
      </c>
      <c r="J94" s="15" t="s">
        <v>16</v>
      </c>
      <c r="K94" s="15" t="s">
        <v>17</v>
      </c>
      <c r="L94" s="16">
        <v>0.03</v>
      </c>
      <c r="M94" s="15" t="s">
        <v>17</v>
      </c>
    </row>
    <row r="95" spans="1:13" x14ac:dyDescent="0.3">
      <c r="A95" s="11"/>
      <c r="B95" s="11"/>
      <c r="C95" s="14"/>
      <c r="D95" s="15"/>
      <c r="E95" s="15"/>
      <c r="F95" s="53"/>
      <c r="G95" s="67"/>
      <c r="H95" s="31"/>
      <c r="I95" s="15"/>
      <c r="J95" s="15"/>
      <c r="K95" s="15"/>
      <c r="L95" s="16"/>
      <c r="M95" s="15"/>
    </row>
    <row r="96" spans="1:13" ht="42" x14ac:dyDescent="0.3">
      <c r="A96" s="11" t="s">
        <v>143</v>
      </c>
      <c r="B96" s="11"/>
      <c r="C96" s="14" t="s">
        <v>144</v>
      </c>
      <c r="D96" s="15" t="s">
        <v>20</v>
      </c>
      <c r="E96" s="15" t="s">
        <v>107</v>
      </c>
      <c r="F96" s="53">
        <v>475</v>
      </c>
      <c r="G96" s="67">
        <f t="shared" si="1"/>
        <v>23750</v>
      </c>
      <c r="H96" s="31"/>
      <c r="I96" s="15" t="s">
        <v>12</v>
      </c>
      <c r="J96" s="15" t="s">
        <v>16</v>
      </c>
      <c r="K96" s="15" t="s">
        <v>17</v>
      </c>
      <c r="L96" s="16">
        <v>0.03</v>
      </c>
      <c r="M96" s="15" t="s">
        <v>17</v>
      </c>
    </row>
    <row r="97" spans="1:13" x14ac:dyDescent="0.3">
      <c r="A97" s="11"/>
      <c r="B97" s="11"/>
      <c r="C97" s="14"/>
      <c r="D97" s="15"/>
      <c r="E97" s="15"/>
      <c r="F97" s="53"/>
      <c r="G97" s="67"/>
      <c r="H97" s="31"/>
      <c r="I97" s="15"/>
      <c r="J97" s="15"/>
      <c r="K97" s="15"/>
      <c r="L97" s="16"/>
      <c r="M97" s="15"/>
    </row>
    <row r="98" spans="1:13" ht="42" x14ac:dyDescent="0.3">
      <c r="A98" s="11" t="s">
        <v>145</v>
      </c>
      <c r="B98" s="11"/>
      <c r="C98" s="14" t="s">
        <v>146</v>
      </c>
      <c r="D98" s="15" t="s">
        <v>20</v>
      </c>
      <c r="E98" s="15" t="s">
        <v>147</v>
      </c>
      <c r="F98" s="53">
        <v>430</v>
      </c>
      <c r="G98" s="67">
        <f t="shared" si="1"/>
        <v>110940</v>
      </c>
      <c r="H98" s="31"/>
      <c r="I98" s="15" t="s">
        <v>12</v>
      </c>
      <c r="J98" s="15" t="s">
        <v>16</v>
      </c>
      <c r="K98" s="15" t="s">
        <v>17</v>
      </c>
      <c r="L98" s="16">
        <v>0.03</v>
      </c>
      <c r="M98" s="15" t="s">
        <v>17</v>
      </c>
    </row>
    <row r="99" spans="1:13" x14ac:dyDescent="0.3">
      <c r="A99" s="11"/>
      <c r="B99" s="11"/>
      <c r="C99" s="14"/>
      <c r="D99" s="15"/>
      <c r="E99" s="15"/>
      <c r="F99" s="53"/>
      <c r="G99" s="67"/>
      <c r="H99" s="31"/>
      <c r="I99" s="15"/>
      <c r="J99" s="15"/>
      <c r="K99" s="15"/>
      <c r="L99" s="16"/>
      <c r="M99" s="15"/>
    </row>
    <row r="100" spans="1:13" ht="28" x14ac:dyDescent="0.3">
      <c r="A100" s="11" t="s">
        <v>148</v>
      </c>
      <c r="B100" s="11"/>
      <c r="C100" s="14" t="s">
        <v>149</v>
      </c>
      <c r="D100" s="15" t="s">
        <v>20</v>
      </c>
      <c r="E100" s="15" t="s">
        <v>112</v>
      </c>
      <c r="F100" s="53">
        <v>4895</v>
      </c>
      <c r="G100" s="67">
        <f t="shared" si="1"/>
        <v>489500</v>
      </c>
      <c r="H100" s="31"/>
      <c r="I100" s="15" t="s">
        <v>12</v>
      </c>
      <c r="J100" s="15" t="s">
        <v>16</v>
      </c>
      <c r="K100" s="15" t="s">
        <v>17</v>
      </c>
      <c r="L100" s="16">
        <v>0.03</v>
      </c>
      <c r="M100" s="15" t="s">
        <v>17</v>
      </c>
    </row>
    <row r="101" spans="1:13" x14ac:dyDescent="0.3">
      <c r="A101" s="11"/>
      <c r="B101" s="11"/>
      <c r="C101" s="14"/>
      <c r="D101" s="15"/>
      <c r="E101" s="15"/>
      <c r="F101" s="53"/>
      <c r="G101" s="67"/>
      <c r="H101" s="31"/>
      <c r="I101" s="15"/>
      <c r="J101" s="15"/>
      <c r="K101" s="15"/>
      <c r="L101" s="16"/>
      <c r="M101" s="15"/>
    </row>
    <row r="102" spans="1:13" ht="42" x14ac:dyDescent="0.3">
      <c r="A102" s="11" t="s">
        <v>150</v>
      </c>
      <c r="B102" s="11"/>
      <c r="C102" s="14" t="s">
        <v>151</v>
      </c>
      <c r="D102" s="15" t="s">
        <v>20</v>
      </c>
      <c r="E102" s="15" t="s">
        <v>96</v>
      </c>
      <c r="F102" s="54">
        <v>8900</v>
      </c>
      <c r="G102" s="67">
        <f t="shared" si="1"/>
        <v>89000</v>
      </c>
      <c r="H102" s="31"/>
      <c r="I102" s="15" t="s">
        <v>12</v>
      </c>
      <c r="J102" s="15" t="s">
        <v>16</v>
      </c>
      <c r="K102" s="15" t="s">
        <v>17</v>
      </c>
      <c r="L102" s="16">
        <v>0.03</v>
      </c>
      <c r="M102" s="15" t="s">
        <v>17</v>
      </c>
    </row>
    <row r="103" spans="1:13" x14ac:dyDescent="0.3">
      <c r="A103" s="11"/>
      <c r="B103" s="11"/>
      <c r="C103" s="14"/>
      <c r="D103" s="15"/>
      <c r="E103" s="15"/>
      <c r="F103" s="53"/>
      <c r="G103" s="67"/>
      <c r="H103" s="31"/>
      <c r="I103" s="15"/>
      <c r="J103" s="15"/>
      <c r="K103" s="15"/>
      <c r="L103" s="16"/>
      <c r="M103" s="15"/>
    </row>
    <row r="104" spans="1:13" ht="28" x14ac:dyDescent="0.3">
      <c r="A104" s="11" t="s">
        <v>152</v>
      </c>
      <c r="B104" s="11"/>
      <c r="C104" s="14" t="s">
        <v>153</v>
      </c>
      <c r="D104" s="15" t="s">
        <v>20</v>
      </c>
      <c r="E104" s="15" t="s">
        <v>154</v>
      </c>
      <c r="F104" s="53">
        <v>5485</v>
      </c>
      <c r="G104" s="67">
        <f t="shared" si="1"/>
        <v>1398675</v>
      </c>
      <c r="H104" s="31"/>
      <c r="I104" s="15" t="s">
        <v>12</v>
      </c>
      <c r="J104" s="15" t="s">
        <v>16</v>
      </c>
      <c r="K104" s="15" t="s">
        <v>17</v>
      </c>
      <c r="L104" s="16">
        <v>0.03</v>
      </c>
      <c r="M104" s="15" t="s">
        <v>17</v>
      </c>
    </row>
    <row r="105" spans="1:13" x14ac:dyDescent="0.3">
      <c r="A105" s="11"/>
      <c r="B105" s="11"/>
      <c r="C105" s="14"/>
      <c r="D105" s="15"/>
      <c r="E105" s="15"/>
      <c r="F105" s="53"/>
      <c r="G105" s="67"/>
      <c r="H105" s="31"/>
      <c r="I105" s="15"/>
      <c r="J105" s="15"/>
      <c r="K105" s="15"/>
      <c r="L105" s="16"/>
      <c r="M105" s="15"/>
    </row>
    <row r="106" spans="1:13" ht="56" x14ac:dyDescent="0.3">
      <c r="A106" s="11" t="s">
        <v>155</v>
      </c>
      <c r="B106" s="11"/>
      <c r="C106" s="14" t="s">
        <v>156</v>
      </c>
      <c r="D106" s="15" t="s">
        <v>20</v>
      </c>
      <c r="E106" s="15" t="s">
        <v>157</v>
      </c>
      <c r="F106" s="53">
        <v>1830</v>
      </c>
      <c r="G106" s="67">
        <f t="shared" si="1"/>
        <v>247050</v>
      </c>
      <c r="H106" s="31"/>
      <c r="I106" s="15" t="s">
        <v>12</v>
      </c>
      <c r="J106" s="15" t="s">
        <v>16</v>
      </c>
      <c r="K106" s="15" t="s">
        <v>17</v>
      </c>
      <c r="L106" s="16">
        <v>0.03</v>
      </c>
      <c r="M106" s="15" t="s">
        <v>17</v>
      </c>
    </row>
    <row r="107" spans="1:13" x14ac:dyDescent="0.3">
      <c r="A107" s="8"/>
      <c r="B107" s="8"/>
      <c r="C107" s="9"/>
      <c r="D107" s="10"/>
      <c r="E107" s="10"/>
      <c r="F107" s="51"/>
      <c r="G107" s="67"/>
      <c r="H107" s="31"/>
      <c r="I107" s="10"/>
      <c r="J107" s="10"/>
      <c r="K107" s="10"/>
      <c r="L107" s="10"/>
      <c r="M107" s="10"/>
    </row>
    <row r="108" spans="1:13" ht="17.5" x14ac:dyDescent="0.35">
      <c r="A108" s="17">
        <v>58</v>
      </c>
      <c r="B108" s="17"/>
      <c r="C108" s="20" t="s">
        <v>165</v>
      </c>
      <c r="D108" s="21"/>
      <c r="E108" s="21"/>
      <c r="F108" s="58" t="s">
        <v>176</v>
      </c>
      <c r="G108" s="68">
        <f>SUM(G3:G107)</f>
        <v>16246322</v>
      </c>
      <c r="H108" s="40"/>
      <c r="I108" s="10"/>
      <c r="J108" s="10"/>
      <c r="K108" s="10"/>
      <c r="L108" s="10"/>
      <c r="M108" s="10"/>
    </row>
    <row r="109" spans="1:13" ht="17.5" x14ac:dyDescent="0.35">
      <c r="A109" s="8"/>
      <c r="B109" s="8"/>
      <c r="C109" s="22"/>
      <c r="D109" s="23"/>
      <c r="E109" s="23"/>
      <c r="F109" s="59"/>
      <c r="G109" s="69"/>
      <c r="H109" s="40"/>
      <c r="I109" s="10"/>
      <c r="J109" s="10"/>
      <c r="K109" s="10"/>
      <c r="L109" s="10"/>
      <c r="M109" s="10"/>
    </row>
    <row r="110" spans="1:13" ht="17.5" x14ac:dyDescent="0.35">
      <c r="A110" s="18">
        <v>59</v>
      </c>
      <c r="B110" s="18"/>
      <c r="C110" s="24" t="s">
        <v>161</v>
      </c>
      <c r="D110" s="26"/>
      <c r="E110" s="26"/>
      <c r="F110" s="60"/>
      <c r="G110" s="70">
        <f>G108*3%</f>
        <v>487389.66</v>
      </c>
      <c r="H110" s="29"/>
      <c r="I110" s="10"/>
      <c r="J110" s="10"/>
      <c r="K110" s="10"/>
      <c r="L110" s="10"/>
      <c r="M110" s="10"/>
    </row>
    <row r="111" spans="1:13" ht="17.5" x14ac:dyDescent="0.35">
      <c r="A111" s="8"/>
      <c r="B111" s="8"/>
      <c r="C111" s="25"/>
      <c r="D111" s="23"/>
      <c r="E111" s="23"/>
      <c r="F111" s="59"/>
      <c r="G111" s="69"/>
      <c r="H111" s="29"/>
      <c r="I111" s="10"/>
      <c r="J111" s="10"/>
      <c r="K111" s="10"/>
      <c r="L111" s="10"/>
      <c r="M111" s="10"/>
    </row>
    <row r="112" spans="1:13" ht="17.5" x14ac:dyDescent="0.35">
      <c r="A112" s="18">
        <v>60</v>
      </c>
      <c r="B112" s="18"/>
      <c r="C112" s="24" t="s">
        <v>162</v>
      </c>
      <c r="D112" s="26"/>
      <c r="E112" s="26"/>
      <c r="F112" s="58" t="s">
        <v>176</v>
      </c>
      <c r="G112" s="70">
        <f>G108-G110</f>
        <v>15758932.34</v>
      </c>
      <c r="H112" s="40"/>
      <c r="I112" s="10"/>
      <c r="J112" s="10"/>
      <c r="K112" s="10"/>
      <c r="L112" s="10"/>
      <c r="M112" s="10"/>
    </row>
    <row r="113" spans="1:13" ht="17.5" x14ac:dyDescent="0.35">
      <c r="A113" s="8"/>
      <c r="B113" s="8"/>
      <c r="C113" s="25"/>
      <c r="D113" s="23"/>
      <c r="E113" s="23"/>
      <c r="F113" s="59"/>
      <c r="G113" s="69"/>
      <c r="H113" s="29"/>
      <c r="I113" s="10"/>
      <c r="J113" s="10"/>
      <c r="K113" s="10"/>
      <c r="L113" s="10"/>
      <c r="M113" s="10"/>
    </row>
    <row r="114" spans="1:13" x14ac:dyDescent="0.3">
      <c r="A114" s="8"/>
      <c r="B114" s="8"/>
      <c r="C114" s="9"/>
      <c r="D114" s="10"/>
      <c r="E114" s="10"/>
      <c r="F114" s="51"/>
      <c r="G114" s="65"/>
      <c r="H114" s="29"/>
      <c r="I114" s="10"/>
      <c r="J114" s="10"/>
      <c r="K114" s="10"/>
      <c r="L114" s="10"/>
      <c r="M114" s="10"/>
    </row>
    <row r="115" spans="1:13" ht="22.5" x14ac:dyDescent="0.45">
      <c r="A115" s="8"/>
      <c r="B115" s="8"/>
      <c r="C115" s="44"/>
      <c r="D115" s="10"/>
      <c r="E115" s="10"/>
      <c r="F115" s="61"/>
      <c r="G115" s="71"/>
      <c r="H115" s="29"/>
      <c r="I115" s="10"/>
      <c r="J115" s="10"/>
      <c r="K115" s="10"/>
      <c r="L115" s="10"/>
      <c r="M115" s="10"/>
    </row>
    <row r="116" spans="1:13" x14ac:dyDescent="0.3">
      <c r="A116" s="8"/>
      <c r="B116" s="8"/>
      <c r="C116" s="9"/>
      <c r="D116" s="10"/>
      <c r="E116" s="10"/>
      <c r="F116" s="61"/>
      <c r="G116" s="71"/>
      <c r="H116" s="29"/>
      <c r="I116" s="10"/>
      <c r="J116" s="10"/>
      <c r="K116" s="10"/>
      <c r="L116" s="10"/>
      <c r="M116" s="10"/>
    </row>
    <row r="117" spans="1:13" x14ac:dyDescent="0.3">
      <c r="A117" s="8"/>
      <c r="B117" s="8"/>
      <c r="C117" s="42"/>
      <c r="D117" s="27"/>
      <c r="E117" s="15"/>
      <c r="F117" s="53"/>
      <c r="G117" s="67"/>
      <c r="H117" s="29"/>
      <c r="I117" s="10"/>
      <c r="J117" s="10"/>
      <c r="K117" s="10"/>
      <c r="L117" s="10"/>
      <c r="M117" s="10"/>
    </row>
    <row r="118" spans="1:13" x14ac:dyDescent="0.3">
      <c r="A118" s="8"/>
      <c r="B118" s="8"/>
      <c r="C118" s="9"/>
      <c r="D118" s="10"/>
      <c r="E118" s="10"/>
      <c r="F118" s="51"/>
      <c r="G118" s="65"/>
      <c r="H118" s="29"/>
      <c r="I118" s="10"/>
      <c r="J118" s="10"/>
      <c r="K118" s="10"/>
      <c r="L118" s="10"/>
      <c r="M118" s="10"/>
    </row>
    <row r="119" spans="1:13" x14ac:dyDescent="0.3">
      <c r="A119" s="8"/>
      <c r="B119" s="8"/>
      <c r="C119" s="43"/>
      <c r="D119" s="27"/>
      <c r="E119" s="10"/>
      <c r="F119" s="51"/>
      <c r="G119" s="65"/>
      <c r="H119" s="29"/>
      <c r="I119" s="10"/>
      <c r="J119" s="10"/>
      <c r="K119" s="10"/>
      <c r="L119" s="10"/>
      <c r="M119" s="10"/>
    </row>
    <row r="120" spans="1:13" x14ac:dyDescent="0.3">
      <c r="A120" s="8"/>
      <c r="B120" s="8"/>
      <c r="C120" s="9"/>
      <c r="D120" s="10"/>
      <c r="E120" s="10"/>
      <c r="F120" s="51"/>
      <c r="G120" s="65"/>
      <c r="H120" s="29"/>
      <c r="I120" s="10"/>
      <c r="J120" s="10"/>
      <c r="K120" s="10"/>
      <c r="L120" s="10"/>
      <c r="M120" s="10"/>
    </row>
    <row r="121" spans="1:13" x14ac:dyDescent="0.3">
      <c r="A121" s="8"/>
      <c r="B121" s="8"/>
      <c r="C121" s="42"/>
      <c r="D121" s="27"/>
      <c r="E121" s="15"/>
      <c r="F121" s="53"/>
      <c r="G121" s="67"/>
      <c r="H121" s="29"/>
      <c r="I121" s="10"/>
      <c r="J121" s="10"/>
      <c r="K121" s="10"/>
      <c r="L121" s="10"/>
      <c r="M121" s="10"/>
    </row>
    <row r="122" spans="1:13" x14ac:dyDescent="0.3">
      <c r="A122" s="8"/>
      <c r="B122" s="8"/>
      <c r="C122" s="9"/>
      <c r="D122" s="10"/>
      <c r="E122" s="10"/>
      <c r="F122" s="51"/>
      <c r="G122" s="65"/>
      <c r="H122" s="29"/>
      <c r="I122" s="10"/>
      <c r="J122" s="10"/>
      <c r="K122" s="10"/>
      <c r="L122" s="10"/>
      <c r="M122" s="10"/>
    </row>
    <row r="123" spans="1:13" x14ac:dyDescent="0.3">
      <c r="A123" s="8"/>
      <c r="B123" s="8"/>
      <c r="C123" s="42"/>
      <c r="D123" s="15"/>
      <c r="E123" s="15"/>
      <c r="F123" s="53"/>
      <c r="G123" s="65"/>
      <c r="H123" s="29"/>
      <c r="I123" s="10"/>
      <c r="J123" s="10"/>
      <c r="K123" s="10"/>
      <c r="L123" s="10"/>
      <c r="M123" s="10"/>
    </row>
    <row r="124" spans="1:13" x14ac:dyDescent="0.3">
      <c r="A124" s="8"/>
      <c r="B124" s="8"/>
      <c r="C124" s="9"/>
      <c r="D124" s="10"/>
      <c r="E124" s="10"/>
      <c r="F124" s="61"/>
      <c r="G124" s="71"/>
      <c r="H124" s="29"/>
      <c r="I124" s="10"/>
      <c r="J124" s="10"/>
      <c r="K124" s="10"/>
      <c r="L124" s="10"/>
      <c r="M124" s="10"/>
    </row>
    <row r="125" spans="1:13" x14ac:dyDescent="0.3">
      <c r="A125" s="8"/>
      <c r="B125" s="8"/>
      <c r="C125" s="42"/>
      <c r="D125" s="27"/>
      <c r="E125" s="45"/>
      <c r="F125" s="61"/>
      <c r="G125" s="71"/>
      <c r="H125" s="29"/>
      <c r="I125" s="10"/>
      <c r="J125" s="10"/>
      <c r="K125" s="10"/>
      <c r="L125" s="10"/>
      <c r="M125" s="10"/>
    </row>
    <row r="126" spans="1:13" x14ac:dyDescent="0.3">
      <c r="A126" s="8"/>
      <c r="B126" s="8"/>
      <c r="C126" s="9"/>
      <c r="D126" s="10"/>
      <c r="E126" s="10"/>
      <c r="F126" s="61"/>
      <c r="G126" s="71"/>
      <c r="H126" s="29"/>
      <c r="I126" s="10"/>
      <c r="J126" s="10"/>
      <c r="K126" s="10"/>
      <c r="L126" s="10"/>
      <c r="M126" s="10"/>
    </row>
    <row r="127" spans="1:13" x14ac:dyDescent="0.3">
      <c r="A127" s="8"/>
      <c r="B127" s="8"/>
      <c r="C127" s="42"/>
      <c r="D127" s="45"/>
      <c r="E127" s="10"/>
      <c r="F127" s="61"/>
      <c r="G127" s="71"/>
      <c r="H127" s="46"/>
      <c r="I127" s="10"/>
      <c r="J127" s="10"/>
      <c r="K127" s="10"/>
      <c r="L127" s="10"/>
      <c r="M127" s="10"/>
    </row>
    <row r="128" spans="1:13" x14ac:dyDescent="0.3">
      <c r="A128" s="8"/>
      <c r="B128" s="8"/>
      <c r="C128" s="9"/>
      <c r="D128" s="10"/>
      <c r="E128" s="10"/>
      <c r="F128" s="61"/>
      <c r="G128" s="71"/>
      <c r="H128" s="29"/>
      <c r="I128" s="10"/>
      <c r="J128" s="10"/>
      <c r="K128" s="10"/>
      <c r="L128" s="10"/>
      <c r="M128" s="10"/>
    </row>
    <row r="129" spans="1:13" x14ac:dyDescent="0.3">
      <c r="A129" s="8"/>
      <c r="B129" s="8"/>
      <c r="C129" s="42"/>
      <c r="D129" s="45"/>
      <c r="E129" s="10"/>
      <c r="F129" s="61"/>
      <c r="G129" s="71"/>
      <c r="H129" s="29"/>
      <c r="I129" s="10"/>
      <c r="J129" s="10"/>
      <c r="K129" s="10"/>
      <c r="L129" s="10"/>
      <c r="M129" s="10"/>
    </row>
    <row r="130" spans="1:13" x14ac:dyDescent="0.3">
      <c r="A130" s="8"/>
      <c r="B130" s="8"/>
      <c r="C130" s="9"/>
      <c r="D130" s="10"/>
      <c r="E130" s="10"/>
      <c r="F130" s="61"/>
      <c r="G130" s="71"/>
      <c r="H130" s="29"/>
      <c r="I130" s="10"/>
      <c r="J130" s="10"/>
      <c r="K130" s="10"/>
      <c r="L130" s="10"/>
      <c r="M130" s="10"/>
    </row>
    <row r="131" spans="1:13" x14ac:dyDescent="0.3">
      <c r="A131" s="8"/>
      <c r="B131" s="8"/>
      <c r="C131" s="42"/>
      <c r="D131" s="45"/>
      <c r="E131" s="10"/>
      <c r="F131" s="61"/>
      <c r="G131" s="71"/>
      <c r="H131" s="29"/>
      <c r="I131" s="10"/>
      <c r="J131" s="10"/>
      <c r="K131" s="10"/>
      <c r="L131" s="10"/>
      <c r="M131" s="10"/>
    </row>
    <row r="132" spans="1:13" x14ac:dyDescent="0.3">
      <c r="A132" s="8"/>
      <c r="B132" s="8"/>
      <c r="C132" s="9"/>
      <c r="D132" s="10"/>
      <c r="E132" s="10"/>
      <c r="F132" s="61"/>
      <c r="G132" s="71"/>
      <c r="H132" s="29"/>
      <c r="I132" s="10"/>
      <c r="J132" s="10"/>
      <c r="K132" s="10"/>
      <c r="L132" s="10"/>
      <c r="M132" s="10"/>
    </row>
    <row r="133" spans="1:13" ht="17.5" x14ac:dyDescent="0.35">
      <c r="A133" s="8"/>
      <c r="B133" s="8"/>
      <c r="C133" s="47"/>
      <c r="D133" s="10"/>
      <c r="E133" s="10"/>
      <c r="F133" s="62"/>
      <c r="G133" s="72"/>
      <c r="H133" s="29"/>
      <c r="I133" s="10"/>
      <c r="J133" s="10"/>
      <c r="K133" s="10"/>
      <c r="L133" s="10"/>
      <c r="M133" s="10"/>
    </row>
    <row r="134" spans="1:13" ht="17.5" x14ac:dyDescent="0.35">
      <c r="A134" s="8"/>
      <c r="B134" s="8"/>
      <c r="C134" s="47"/>
      <c r="D134" s="10"/>
      <c r="E134" s="10"/>
      <c r="F134" s="61"/>
      <c r="G134" s="72"/>
      <c r="H134" s="29"/>
      <c r="I134" s="10"/>
      <c r="J134" s="10"/>
      <c r="K134" s="10"/>
      <c r="L134" s="10"/>
      <c r="M134" s="10"/>
    </row>
    <row r="135" spans="1:13" x14ac:dyDescent="0.3">
      <c r="A135" s="8"/>
      <c r="B135" s="8"/>
      <c r="C135" s="9"/>
      <c r="D135" s="10"/>
      <c r="E135" s="10"/>
      <c r="F135" s="61"/>
      <c r="G135" s="71"/>
      <c r="H135" s="29"/>
      <c r="I135" s="10"/>
      <c r="J135" s="10"/>
      <c r="K135" s="10"/>
      <c r="L135" s="10"/>
      <c r="M135" s="10"/>
    </row>
    <row r="136" spans="1:13" ht="20" x14ac:dyDescent="0.4">
      <c r="A136" s="48"/>
      <c r="B136" s="48"/>
      <c r="C136" s="49"/>
      <c r="D136" s="50"/>
      <c r="E136" s="50"/>
      <c r="F136" s="63"/>
      <c r="G136" s="73"/>
      <c r="H136" s="29"/>
      <c r="I136" s="10"/>
      <c r="J136" s="10"/>
      <c r="K136" s="10"/>
      <c r="L136" s="10"/>
      <c r="M136" s="10"/>
    </row>
    <row r="137" spans="1:13" x14ac:dyDescent="0.3">
      <c r="A137" s="8"/>
      <c r="B137" s="8"/>
      <c r="C137" s="9"/>
      <c r="D137" s="10"/>
      <c r="E137" s="10"/>
      <c r="F137" s="51"/>
      <c r="G137" s="65"/>
      <c r="H137" s="29"/>
      <c r="I137" s="10"/>
      <c r="J137" s="10"/>
      <c r="K137" s="10"/>
      <c r="L137" s="10"/>
      <c r="M137" s="10"/>
    </row>
    <row r="138" spans="1:13" x14ac:dyDescent="0.3">
      <c r="A138" s="8"/>
      <c r="B138" s="8"/>
      <c r="C138" s="9"/>
      <c r="D138" s="10"/>
      <c r="E138" s="10"/>
      <c r="F138" s="51"/>
      <c r="G138" s="65"/>
      <c r="H138" s="29"/>
      <c r="I138" s="10"/>
      <c r="J138" s="10"/>
      <c r="K138" s="10"/>
      <c r="L138" s="10"/>
      <c r="M138" s="10"/>
    </row>
    <row r="139" spans="1:13" x14ac:dyDescent="0.3">
      <c r="A139" s="8"/>
      <c r="B139" s="8"/>
      <c r="C139" s="9"/>
      <c r="D139" s="10"/>
      <c r="E139" s="10"/>
      <c r="F139" s="51"/>
      <c r="G139" s="65"/>
      <c r="H139" s="29"/>
      <c r="I139" s="10"/>
      <c r="J139" s="10"/>
      <c r="K139" s="10"/>
      <c r="L139" s="10"/>
      <c r="M139" s="10"/>
    </row>
    <row r="140" spans="1:13" x14ac:dyDescent="0.3">
      <c r="A140" s="8"/>
      <c r="B140" s="8"/>
      <c r="C140" s="9"/>
      <c r="D140" s="10"/>
      <c r="E140" s="10"/>
      <c r="F140" s="51"/>
      <c r="G140" s="65"/>
      <c r="H140" s="29"/>
      <c r="I140" s="10"/>
      <c r="J140" s="10"/>
      <c r="K140" s="10"/>
      <c r="L140" s="10"/>
      <c r="M140" s="10"/>
    </row>
    <row r="141" spans="1:13" x14ac:dyDescent="0.3">
      <c r="A141" s="8"/>
      <c r="B141" s="8"/>
      <c r="C141" s="9"/>
      <c r="D141" s="10"/>
      <c r="E141" s="10"/>
      <c r="F141" s="51"/>
      <c r="G141" s="65"/>
      <c r="H141" s="29"/>
      <c r="I141" s="10"/>
      <c r="J141" s="10"/>
      <c r="K141" s="10"/>
      <c r="L141" s="10"/>
      <c r="M141" s="10"/>
    </row>
    <row r="142" spans="1:13" x14ac:dyDescent="0.3">
      <c r="A142" s="8"/>
      <c r="B142" s="8"/>
      <c r="C142" s="9"/>
      <c r="D142" s="10"/>
      <c r="E142" s="10"/>
      <c r="F142" s="51"/>
      <c r="G142" s="65"/>
      <c r="H142" s="29"/>
      <c r="I142" s="10"/>
      <c r="J142" s="10"/>
      <c r="K142" s="10"/>
      <c r="L142" s="10"/>
      <c r="M142" s="10"/>
    </row>
    <row r="143" spans="1:13" x14ac:dyDescent="0.3">
      <c r="A143" s="8"/>
      <c r="B143" s="8"/>
      <c r="C143" s="9"/>
      <c r="D143" s="10"/>
      <c r="E143" s="10"/>
      <c r="F143" s="51"/>
      <c r="G143" s="65"/>
      <c r="H143" s="29"/>
      <c r="I143" s="10"/>
      <c r="J143" s="10"/>
      <c r="K143" s="10"/>
      <c r="L143" s="10"/>
      <c r="M143" s="10"/>
    </row>
    <row r="144" spans="1:13" x14ac:dyDescent="0.3">
      <c r="A144" s="8"/>
      <c r="B144" s="8"/>
      <c r="C144" s="9"/>
      <c r="D144" s="10"/>
      <c r="E144" s="10"/>
      <c r="F144" s="51"/>
      <c r="G144" s="65"/>
      <c r="H144" s="29"/>
      <c r="I144" s="10"/>
      <c r="J144" s="10"/>
      <c r="K144" s="10"/>
      <c r="L144" s="10"/>
      <c r="M144" s="10"/>
    </row>
    <row r="145" spans="1:13" x14ac:dyDescent="0.3">
      <c r="A145" s="8"/>
      <c r="B145" s="8"/>
      <c r="C145" s="9"/>
      <c r="D145" s="10"/>
      <c r="E145" s="10"/>
      <c r="F145" s="51"/>
      <c r="G145" s="65"/>
      <c r="H145" s="29"/>
      <c r="I145" s="10"/>
      <c r="J145" s="10"/>
      <c r="K145" s="10"/>
      <c r="L145" s="10"/>
      <c r="M145" s="10"/>
    </row>
    <row r="146" spans="1:13" x14ac:dyDescent="0.3">
      <c r="A146" s="8"/>
      <c r="B146" s="8"/>
      <c r="C146" s="9"/>
      <c r="D146" s="10"/>
      <c r="E146" s="10"/>
      <c r="F146" s="51"/>
      <c r="G146" s="65"/>
      <c r="H146" s="29"/>
      <c r="I146" s="10"/>
      <c r="J146" s="10"/>
      <c r="K146" s="10"/>
      <c r="L146" s="10"/>
      <c r="M146" s="10"/>
    </row>
    <row r="147" spans="1:13" x14ac:dyDescent="0.3">
      <c r="A147" s="8"/>
      <c r="B147" s="8"/>
      <c r="C147" s="9"/>
      <c r="D147" s="10"/>
      <c r="E147" s="10"/>
      <c r="F147" s="51"/>
      <c r="G147" s="65"/>
      <c r="H147" s="29"/>
      <c r="I147" s="10"/>
      <c r="J147" s="10"/>
      <c r="K147" s="10"/>
      <c r="L147" s="10"/>
      <c r="M147" s="10"/>
    </row>
    <row r="148" spans="1:13" x14ac:dyDescent="0.3">
      <c r="A148" s="8"/>
      <c r="B148" s="8"/>
      <c r="C148" s="9"/>
      <c r="D148" s="10"/>
      <c r="E148" s="10"/>
      <c r="F148" s="51"/>
      <c r="G148" s="65"/>
      <c r="H148" s="29"/>
      <c r="I148" s="10"/>
      <c r="J148" s="10"/>
      <c r="K148" s="10"/>
      <c r="L148" s="10"/>
      <c r="M148" s="10"/>
    </row>
    <row r="149" spans="1:13" x14ac:dyDescent="0.3">
      <c r="A149" s="8"/>
      <c r="B149" s="8"/>
      <c r="C149" s="9"/>
      <c r="D149" s="10"/>
      <c r="E149" s="10"/>
      <c r="F149" s="51"/>
      <c r="G149" s="65"/>
      <c r="H149" s="29"/>
      <c r="I149" s="10"/>
      <c r="J149" s="10"/>
      <c r="K149" s="10"/>
      <c r="L149" s="10"/>
      <c r="M149" s="10"/>
    </row>
    <row r="150" spans="1:13" x14ac:dyDescent="0.3">
      <c r="A150" s="8"/>
      <c r="B150" s="8"/>
      <c r="C150" s="9"/>
      <c r="D150" s="10"/>
      <c r="E150" s="10"/>
      <c r="F150" s="51"/>
      <c r="G150" s="65"/>
      <c r="H150" s="29"/>
      <c r="I150" s="10"/>
      <c r="J150" s="10"/>
      <c r="K150" s="10"/>
      <c r="L150" s="10"/>
      <c r="M150" s="10"/>
    </row>
    <row r="151" spans="1:13" x14ac:dyDescent="0.3">
      <c r="A151" s="8"/>
      <c r="B151" s="8"/>
      <c r="C151" s="9"/>
      <c r="D151" s="10"/>
      <c r="E151" s="10"/>
      <c r="F151" s="51"/>
      <c r="G151" s="65"/>
      <c r="H151" s="29"/>
      <c r="I151" s="10"/>
      <c r="J151" s="10"/>
      <c r="K151" s="10"/>
      <c r="L151" s="10"/>
      <c r="M151" s="10"/>
    </row>
    <row r="152" spans="1:13" x14ac:dyDescent="0.3">
      <c r="A152" s="8"/>
      <c r="B152" s="8"/>
      <c r="C152" s="9"/>
      <c r="D152" s="10"/>
      <c r="E152" s="10"/>
      <c r="F152" s="51"/>
      <c r="G152" s="65"/>
      <c r="H152" s="29"/>
      <c r="I152" s="10"/>
      <c r="J152" s="10"/>
      <c r="K152" s="10"/>
      <c r="L152" s="10"/>
      <c r="M152" s="10"/>
    </row>
    <row r="153" spans="1:13" x14ac:dyDescent="0.3">
      <c r="A153" s="8"/>
      <c r="B153" s="8"/>
      <c r="C153" s="9"/>
      <c r="D153" s="10"/>
      <c r="E153" s="10"/>
      <c r="F153" s="51"/>
      <c r="G153" s="65"/>
      <c r="H153" s="29"/>
      <c r="I153" s="10"/>
      <c r="J153" s="10"/>
      <c r="K153" s="10"/>
      <c r="L153" s="10"/>
      <c r="M153" s="10"/>
    </row>
    <row r="154" spans="1:13" x14ac:dyDescent="0.3">
      <c r="A154" s="8"/>
      <c r="B154" s="8"/>
      <c r="C154" s="9"/>
      <c r="D154" s="10"/>
      <c r="E154" s="10"/>
      <c r="F154" s="51"/>
      <c r="G154" s="65"/>
      <c r="H154" s="29"/>
      <c r="I154" s="10"/>
      <c r="J154" s="10"/>
      <c r="K154" s="10"/>
      <c r="L154" s="10"/>
      <c r="M154" s="10"/>
    </row>
    <row r="155" spans="1:13" x14ac:dyDescent="0.3">
      <c r="A155" s="8"/>
      <c r="B155" s="8"/>
      <c r="C155" s="9"/>
      <c r="D155" s="10"/>
      <c r="E155" s="10"/>
      <c r="F155" s="51"/>
      <c r="G155" s="65"/>
      <c r="H155" s="29"/>
      <c r="I155" s="10"/>
      <c r="J155" s="10"/>
      <c r="K155" s="10"/>
      <c r="L155" s="10"/>
      <c r="M155" s="10"/>
    </row>
    <row r="156" spans="1:13" x14ac:dyDescent="0.3">
      <c r="A156" s="8"/>
      <c r="B156" s="8"/>
      <c r="C156" s="9"/>
      <c r="D156" s="10"/>
      <c r="E156" s="10"/>
      <c r="F156" s="51"/>
      <c r="G156" s="65"/>
      <c r="H156" s="29"/>
      <c r="I156" s="10"/>
      <c r="J156" s="10"/>
      <c r="K156" s="10"/>
      <c r="L156" s="10"/>
      <c r="M156" s="10"/>
    </row>
    <row r="157" spans="1:13" x14ac:dyDescent="0.3">
      <c r="A157" s="8"/>
      <c r="B157" s="8"/>
      <c r="C157" s="9"/>
      <c r="D157" s="10"/>
      <c r="E157" s="10"/>
      <c r="F157" s="51"/>
      <c r="G157" s="65"/>
      <c r="H157" s="29"/>
      <c r="I157" s="10"/>
      <c r="J157" s="10"/>
      <c r="K157" s="10"/>
      <c r="L157" s="10"/>
      <c r="M157" s="10"/>
    </row>
    <row r="158" spans="1:13" x14ac:dyDescent="0.3">
      <c r="A158" s="8"/>
      <c r="B158" s="8"/>
      <c r="C158" s="9"/>
      <c r="D158" s="10"/>
      <c r="E158" s="10"/>
      <c r="F158" s="51"/>
      <c r="G158" s="65"/>
      <c r="H158" s="29"/>
      <c r="I158" s="10"/>
      <c r="J158" s="10"/>
      <c r="K158" s="10"/>
      <c r="L158" s="10"/>
      <c r="M158" s="10"/>
    </row>
    <row r="159" spans="1:13" x14ac:dyDescent="0.3">
      <c r="A159" s="8"/>
      <c r="B159" s="8"/>
      <c r="C159" s="9"/>
      <c r="D159" s="10"/>
      <c r="E159" s="10"/>
      <c r="F159" s="51"/>
      <c r="G159" s="65"/>
      <c r="H159" s="29"/>
      <c r="I159" s="10"/>
      <c r="J159" s="10"/>
      <c r="K159" s="10"/>
      <c r="L159" s="10"/>
      <c r="M159" s="10"/>
    </row>
    <row r="160" spans="1:13" x14ac:dyDescent="0.3">
      <c r="A160" s="8"/>
      <c r="B160" s="8"/>
      <c r="C160" s="9"/>
      <c r="D160" s="10"/>
      <c r="E160" s="10"/>
      <c r="F160" s="51"/>
      <c r="G160" s="65"/>
      <c r="H160" s="29"/>
      <c r="I160" s="10"/>
      <c r="J160" s="10"/>
      <c r="K160" s="10"/>
      <c r="L160" s="10"/>
      <c r="M160" s="10"/>
    </row>
    <row r="161" spans="1:13" x14ac:dyDescent="0.3">
      <c r="A161" s="8"/>
      <c r="B161" s="8"/>
      <c r="C161" s="9"/>
      <c r="D161" s="10"/>
      <c r="E161" s="10"/>
      <c r="F161" s="51"/>
      <c r="G161" s="65"/>
      <c r="H161" s="29"/>
      <c r="I161" s="10"/>
      <c r="J161" s="10"/>
      <c r="K161" s="10"/>
      <c r="L161" s="10"/>
      <c r="M161" s="10"/>
    </row>
    <row r="162" spans="1:13" x14ac:dyDescent="0.3">
      <c r="A162" s="8"/>
      <c r="B162" s="8"/>
      <c r="C162" s="9"/>
      <c r="D162" s="10"/>
      <c r="E162" s="10"/>
      <c r="F162" s="51"/>
      <c r="G162" s="65"/>
      <c r="H162" s="29"/>
      <c r="I162" s="10"/>
      <c r="J162" s="10"/>
      <c r="K162" s="10"/>
      <c r="L162" s="10"/>
      <c r="M162" s="10"/>
    </row>
    <row r="163" spans="1:13" x14ac:dyDescent="0.3">
      <c r="A163" s="8"/>
      <c r="B163" s="8"/>
      <c r="C163" s="9"/>
      <c r="D163" s="10"/>
      <c r="E163" s="10"/>
      <c r="F163" s="51"/>
      <c r="G163" s="65"/>
      <c r="H163" s="29"/>
      <c r="I163" s="10"/>
      <c r="J163" s="10"/>
      <c r="K163" s="10"/>
      <c r="L163" s="10"/>
      <c r="M163" s="10"/>
    </row>
    <row r="164" spans="1:13" x14ac:dyDescent="0.3">
      <c r="A164" s="8"/>
      <c r="B164" s="8"/>
      <c r="C164" s="9"/>
      <c r="D164" s="10"/>
      <c r="E164" s="10"/>
      <c r="F164" s="51"/>
      <c r="G164" s="65"/>
      <c r="H164" s="29"/>
      <c r="I164" s="10"/>
      <c r="J164" s="10"/>
      <c r="K164" s="10"/>
      <c r="L164" s="10"/>
      <c r="M164" s="10"/>
    </row>
    <row r="165" spans="1:13" x14ac:dyDescent="0.3">
      <c r="A165" s="8"/>
      <c r="B165" s="8"/>
      <c r="C165" s="9"/>
      <c r="D165" s="10"/>
      <c r="E165" s="10"/>
      <c r="F165" s="51"/>
      <c r="G165" s="65"/>
      <c r="H165" s="29"/>
      <c r="I165" s="10"/>
      <c r="J165" s="10"/>
      <c r="K165" s="10"/>
      <c r="L165" s="10"/>
      <c r="M165" s="10"/>
    </row>
    <row r="166" spans="1:13" x14ac:dyDescent="0.3">
      <c r="A166" s="8"/>
      <c r="B166" s="8"/>
      <c r="C166" s="9"/>
      <c r="D166" s="10"/>
      <c r="E166" s="10"/>
      <c r="F166" s="51"/>
      <c r="G166" s="65"/>
      <c r="H166" s="29"/>
      <c r="I166" s="10"/>
      <c r="J166" s="10"/>
      <c r="K166" s="10"/>
      <c r="L166" s="10"/>
      <c r="M166" s="10"/>
    </row>
    <row r="167" spans="1:13" x14ac:dyDescent="0.3">
      <c r="A167" s="8"/>
      <c r="B167" s="8"/>
      <c r="C167" s="9"/>
      <c r="D167" s="10"/>
      <c r="E167" s="10"/>
      <c r="F167" s="51"/>
      <c r="G167" s="65"/>
      <c r="H167" s="29"/>
      <c r="I167" s="10"/>
      <c r="J167" s="10"/>
      <c r="K167" s="10"/>
      <c r="L167" s="10"/>
      <c r="M167" s="10"/>
    </row>
    <row r="168" spans="1:13" x14ac:dyDescent="0.3">
      <c r="A168" s="8"/>
      <c r="B168" s="8"/>
      <c r="C168" s="9"/>
      <c r="D168" s="10"/>
      <c r="E168" s="10"/>
      <c r="F168" s="51"/>
      <c r="G168" s="65"/>
      <c r="H168" s="29"/>
      <c r="I168" s="10"/>
      <c r="J168" s="10"/>
      <c r="K168" s="10"/>
      <c r="L168" s="10"/>
      <c r="M168" s="10"/>
    </row>
    <row r="169" spans="1:13" x14ac:dyDescent="0.3">
      <c r="A169" s="8"/>
      <c r="B169" s="8"/>
      <c r="C169" s="9"/>
      <c r="D169" s="10"/>
      <c r="E169" s="10"/>
      <c r="F169" s="51"/>
      <c r="G169" s="65"/>
      <c r="H169" s="29"/>
      <c r="I169" s="10"/>
      <c r="J169" s="10"/>
      <c r="K169" s="10"/>
      <c r="L169" s="10"/>
      <c r="M169" s="10"/>
    </row>
    <row r="170" spans="1:13" x14ac:dyDescent="0.3">
      <c r="A170" s="8"/>
      <c r="B170" s="8"/>
      <c r="C170" s="9"/>
      <c r="D170" s="10"/>
      <c r="E170" s="10"/>
      <c r="F170" s="51"/>
      <c r="G170" s="65"/>
      <c r="H170" s="29"/>
      <c r="I170" s="10"/>
      <c r="J170" s="10"/>
      <c r="K170" s="10"/>
      <c r="L170" s="10"/>
      <c r="M170" s="10"/>
    </row>
    <row r="171" spans="1:13" x14ac:dyDescent="0.3">
      <c r="A171" s="8"/>
      <c r="B171" s="8"/>
      <c r="C171" s="9"/>
      <c r="D171" s="10"/>
      <c r="E171" s="10"/>
      <c r="F171" s="51"/>
      <c r="G171" s="65"/>
      <c r="H171" s="29"/>
      <c r="I171" s="10"/>
      <c r="J171" s="10"/>
      <c r="K171" s="10"/>
      <c r="L171" s="10"/>
      <c r="M171" s="10"/>
    </row>
    <row r="172" spans="1:13" x14ac:dyDescent="0.3">
      <c r="A172" s="8"/>
      <c r="B172" s="8"/>
      <c r="C172" s="9"/>
      <c r="D172" s="10"/>
      <c r="E172" s="10"/>
      <c r="F172" s="51"/>
      <c r="G172" s="65"/>
      <c r="H172" s="29"/>
      <c r="I172" s="10"/>
      <c r="J172" s="10"/>
      <c r="K172" s="10"/>
      <c r="L172" s="10"/>
      <c r="M172" s="10"/>
    </row>
    <row r="173" spans="1:13" x14ac:dyDescent="0.3">
      <c r="A173" s="8"/>
      <c r="B173" s="8"/>
      <c r="C173" s="9"/>
      <c r="D173" s="10"/>
      <c r="E173" s="10"/>
      <c r="F173" s="51"/>
      <c r="G173" s="65"/>
      <c r="H173" s="29"/>
      <c r="I173" s="10"/>
      <c r="J173" s="10"/>
      <c r="K173" s="10"/>
      <c r="L173" s="10"/>
      <c r="M173" s="10"/>
    </row>
    <row r="174" spans="1:13" x14ac:dyDescent="0.3">
      <c r="A174" s="8"/>
      <c r="B174" s="8"/>
      <c r="C174" s="9"/>
      <c r="D174" s="10"/>
      <c r="E174" s="10"/>
      <c r="F174" s="51"/>
      <c r="G174" s="65"/>
      <c r="H174" s="29"/>
      <c r="I174" s="10"/>
      <c r="J174" s="10"/>
      <c r="K174" s="10"/>
      <c r="L174" s="10"/>
      <c r="M174" s="10"/>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PriceBid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Muhammad Ali</cp:lastModifiedBy>
  <dcterms:modified xsi:type="dcterms:W3CDTF">2024-11-12T09:24:05Z</dcterms:modified>
</cp:coreProperties>
</file>