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Local Disk\kalai\important data\FL Traders\Quotation -FL -Kalai\Quotation for projects\TFS -Hyderabad\Lounge work &amp; PArtition work\"/>
    </mc:Choice>
  </mc:AlternateContent>
  <bookViews>
    <workbookView xWindow="0" yWindow="0" windowWidth="20490" windowHeight="7050"/>
  </bookViews>
  <sheets>
    <sheet name="summary " sheetId="4" r:id="rId1"/>
    <sheet name="lounge work" sheetId="2" r:id="rId2"/>
    <sheet name="QUOTATION OF PARTITION WORK" sheetId="3" r:id="rId3"/>
  </sheets>
  <definedNames>
    <definedName name="_xlnm.Print_Area" localSheetId="1">'lounge work'!$A$2:$G$13</definedName>
    <definedName name="_xlnm.Print_Area" localSheetId="2">'QUOTATION OF PARTITION WORK'!$A$1:$G$11</definedName>
    <definedName name="_xlnm.Print_Area" localSheetId="0">'summary '!$A$5:$G$33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F5" i="3"/>
  <c r="F6" i="3"/>
  <c r="F7" i="3"/>
  <c r="F8" i="3"/>
  <c r="F4" i="3"/>
  <c r="F10" i="3" l="1"/>
  <c r="C18" i="4" s="1"/>
  <c r="E8" i="2"/>
  <c r="E7" i="2"/>
  <c r="E6" i="2"/>
  <c r="E4" i="2"/>
  <c r="E5" i="2"/>
  <c r="D18" i="4" l="1"/>
  <c r="E12" i="2"/>
  <c r="C17" i="4" s="1"/>
  <c r="D17" i="4" l="1"/>
  <c r="E17" i="4"/>
  <c r="C23" i="4"/>
  <c r="E18" i="4"/>
  <c r="E23" i="4" s="1"/>
  <c r="D23" i="4"/>
</calcChain>
</file>

<file path=xl/sharedStrings.xml><?xml version="1.0" encoding="utf-8"?>
<sst xmlns="http://schemas.openxmlformats.org/spreadsheetml/2006/main" count="67" uniqueCount="61">
  <si>
    <t>ITEM</t>
  </si>
  <si>
    <t xml:space="preserve">QTY </t>
  </si>
  <si>
    <t>RATE</t>
  </si>
  <si>
    <t xml:space="preserve">AMOUNT </t>
  </si>
  <si>
    <t>NOS</t>
  </si>
  <si>
    <t>RFT</t>
  </si>
  <si>
    <t xml:space="preserve">DOOR </t>
  </si>
  <si>
    <t>SUB TOTAL</t>
  </si>
  <si>
    <t>UNIT</t>
  </si>
  <si>
    <t>NO</t>
  </si>
  <si>
    <t>REF IMAGE</t>
  </si>
  <si>
    <t xml:space="preserve">TRIANGLE SHAPE PLY BOXING WITH LAMINATE FINISH FOR MARBLE COVERAGE PACKING </t>
  </si>
  <si>
    <t xml:space="preserve">PROVIDING AND FIXING PLY CURVE SAFE  BOXING WITH LAMINATE PARTITION FOR FIX VERTICAL AND RAFTER TOP REMOVING AND  FIXING THAN PLY BOXING  AND PESSING LEMINATE      H-600  ,     W-300 COMPLETE WORK  AS PER DISCUSS WITH PROJECTING </t>
  </si>
  <si>
    <t>I SHOWING CHAIR BACK DESIGN SIDE VERTICAL AND FRONT ROUND CURVE AND CEILING TOP RECTIFIDE NEW MAKING BOTHSIDE VENEER AND POLISHING  PROPER CURVE  DESIGN RECTIFIDE</t>
  </si>
  <si>
    <t>SFT</t>
  </si>
  <si>
    <t xml:space="preserve"> TFS lounge work chennai internaional airport</t>
  </si>
  <si>
    <t>TFS CHENNAI LOUNGE AREA</t>
  </si>
  <si>
    <t>Sr.no</t>
  </si>
  <si>
    <t xml:space="preserve">Description </t>
  </si>
  <si>
    <t>Units</t>
  </si>
  <si>
    <t xml:space="preserve">Qty </t>
  </si>
  <si>
    <t>Rate</t>
  </si>
  <si>
    <t>Amount</t>
  </si>
  <si>
    <t>Providing and Fixing of 4 '' Thick Ply partiton on Lounge area make in Aluminium framing both side Ply and Approve Laminate finished with 7 Electrical switch and socket in it. ( size = 34.4  ft x 1 ft )</t>
  </si>
  <si>
    <t>Sqft</t>
  </si>
  <si>
    <t>Providing and Fixing of 3 '' thick Ply partiton on Lounge area make in Aluminium framing both side ply one side Approve Laminate finished  ( size =    10.5 ft x  6.56 ft  )</t>
  </si>
  <si>
    <t>Total</t>
  </si>
  <si>
    <t>Grand Total</t>
  </si>
  <si>
    <t>Providing and fixing ply panneling with frosty white laminate and 18mm ply frame, frame will fix into mother slab by help of hammering (size = 25ft x 3ft)(10ft x 6ft)</t>
  </si>
  <si>
    <t>sqft</t>
  </si>
  <si>
    <t xml:space="preserve">nos </t>
  </si>
  <si>
    <t>providing and fixing door handle, lock, door closer ( GODREJ)</t>
  </si>
  <si>
    <t>ladies bathroom door MDF approved flower design change  (10ft x 10ft)</t>
  </si>
  <si>
    <t xml:space="preserve">MARBEL POLISHING AND REWORK </t>
  </si>
  <si>
    <t>No MS work Considered</t>
  </si>
  <si>
    <t xml:space="preserve">AJUSTING VEENER REMOVING &amp; RUBBING SURFACE NEW VENEER FIXING &amp; POLISHING  AS PER DESIGN  WITH POLISH ,RECTIFIED IF REQUIRED </t>
  </si>
  <si>
    <t xml:space="preserve">No details of Door </t>
  </si>
  <si>
    <t>Remarks</t>
  </si>
  <si>
    <t>No switch &amp; Socket considered</t>
  </si>
  <si>
    <t>35mm flush door with both side laminate, handle lock &amp; Door closer, no frames are considered  .</t>
  </si>
  <si>
    <t>Need clarity on hardware</t>
  </si>
  <si>
    <t>quantity not defined</t>
  </si>
  <si>
    <t xml:space="preserve">Client Name </t>
  </si>
  <si>
    <t>FL Group 
( A unit of FL Traders P Ltd)</t>
  </si>
  <si>
    <t>New no:7, Old no:4, 4th Cross Street,</t>
  </si>
  <si>
    <t>Hyderabad</t>
  </si>
  <si>
    <t xml:space="preserve">Shenoy Nagar West , 
</t>
  </si>
  <si>
    <t>Chennai-600030</t>
  </si>
  <si>
    <t>GSTIN: 33AACCF7383A1ZY</t>
  </si>
  <si>
    <t>SL</t>
  </si>
  <si>
    <t>Project</t>
  </si>
  <si>
    <t>Basic Cost</t>
  </si>
  <si>
    <t>GST</t>
  </si>
  <si>
    <t>Terms &amp; Conditions</t>
  </si>
  <si>
    <t>For FL Group ( FL Traders Pvt Ltd)</t>
  </si>
  <si>
    <t>Quote: FL-2011/ 851</t>
  </si>
  <si>
    <t>Date:  01/03/2024</t>
  </si>
  <si>
    <t>TFS Lounge Airport</t>
  </si>
  <si>
    <t>Lounge Work</t>
  </si>
  <si>
    <t>Partition Work</t>
  </si>
  <si>
    <t>Payment Terms
30% mobilisation advance, Running bills against supply of material at site to be cleared.
Balance upon submission of running bills, on a weekly basis.
GSTEXTRA APPLICABLE
NT items will be at extra cost For FL Group ( FL Traders Pvt Ltd) , Incase of any idle manpower the same will be charged on a daily basis. Based on the number of heads.
Electricity and water under client scope
Storage area to be provided
Labour accomodation under client scope at site
Service elevators to be provided for shifting of material
Unforeseen expenses will be at extra cost Authorised Signatory
Any arbitration under the jurisdication of Chennai, Tamil Nadu
Bangalore, Airport
Any deviation in design or drawing or elevation, in case of additional works, cost will be extra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</si>
</sst>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0;[Red]0.00"/>
    <numFmt numFmtId="165" formatCode="_ * #,##0_ ;_ * \-#,##0_ ;_ * &quot;-&quot;??_ ;_ @_ "/>
    <numFmt numFmtId="166" formatCode="0.0"/>
  </numFmts>
  <fonts count="22">
    <font>
      <sz val="11"/>
      <color rgb="FF000000"/>
      <name val="Calibri"/>
      <charset val="134"/>
      <scheme val="minor"/>
    </font>
    <font>
      <sz val="11"/>
      <color theme="1"/>
      <name val="Calibri"/>
      <family val="2"/>
      <scheme val="minor"/>
    </font>
    <font>
      <sz val="11"/>
      <color theme="1"/>
      <name val="Calibri"/>
      <family val="2"/>
      <scheme val="minor"/>
    </font>
    <font>
      <b/>
      <sz val="11"/>
      <color theme="1"/>
      <name val="Calibri"/>
      <charset val="134"/>
      <scheme val="minor"/>
    </font>
    <font>
      <sz val="11"/>
      <color theme="1"/>
      <name val="Calibri"/>
      <charset val="134"/>
      <scheme val="minor"/>
    </font>
    <font>
      <b/>
      <sz val="11"/>
      <color theme="1"/>
      <name val="Calibri"/>
      <family val="2"/>
      <scheme val="minor"/>
    </font>
    <font>
      <b/>
      <sz val="11"/>
      <color rgb="FF000000"/>
      <name val="Calibri"/>
      <family val="2"/>
      <scheme val="minor"/>
    </font>
    <font>
      <b/>
      <sz val="14"/>
      <color rgb="FF000000"/>
      <name val="Calibri"/>
      <family val="2"/>
      <scheme val="minor"/>
    </font>
    <font>
      <sz val="11"/>
      <color rgb="FF000000"/>
      <name val="Calibri"/>
      <charset val="134"/>
      <scheme val="minor"/>
    </font>
    <font>
      <sz val="11"/>
      <color rgb="FF000000"/>
      <name val="Calibri"/>
      <family val="2"/>
      <scheme val="minor"/>
    </font>
    <font>
      <sz val="11"/>
      <color theme="1"/>
      <name val="Century Gothic"/>
      <family val="2"/>
    </font>
    <font>
      <b/>
      <sz val="10"/>
      <color theme="1"/>
      <name val="Century Gothic"/>
      <family val="2"/>
    </font>
    <font>
      <sz val="10"/>
      <color theme="1"/>
      <name val="Century Gothic"/>
      <family val="2"/>
    </font>
    <font>
      <b/>
      <sz val="14"/>
      <color theme="1"/>
      <name val="Century Gothic"/>
      <family val="2"/>
    </font>
    <font>
      <b/>
      <sz val="14"/>
      <color rgb="FF202124"/>
      <name val="Century Gothic"/>
      <family val="2"/>
    </font>
    <font>
      <sz val="12"/>
      <color theme="1"/>
      <name val="Century Gothic"/>
      <family val="2"/>
    </font>
    <font>
      <b/>
      <sz val="11"/>
      <color theme="1"/>
      <name val="Century Gothic"/>
      <family val="2"/>
    </font>
    <font>
      <sz val="10"/>
      <name val="Arial"/>
      <family val="2"/>
    </font>
    <font>
      <b/>
      <sz val="12"/>
      <color theme="1"/>
      <name val="Calibri"/>
      <family val="2"/>
      <scheme val="minor"/>
    </font>
    <font>
      <b/>
      <sz val="16"/>
      <color theme="1"/>
      <name val="Calibri"/>
      <family val="2"/>
      <scheme val="minor"/>
    </font>
    <font>
      <sz val="16"/>
      <color theme="1"/>
      <name val="Calibri"/>
      <family val="2"/>
      <scheme val="minor"/>
    </font>
    <font>
      <sz val="16"/>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9">
    <border>
      <left/>
      <right/>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top/>
      <bottom style="thin">
        <color indexed="64"/>
      </bottom>
      <diagonal/>
    </border>
    <border>
      <left style="thin">
        <color theme="3" tint="0.59999389629810485"/>
      </left>
      <right style="thin">
        <color theme="3" tint="0.59999389629810485"/>
      </right>
      <top style="thin">
        <color theme="3" tint="0.59999389629810485"/>
      </top>
      <bottom/>
      <diagonal/>
    </border>
    <border>
      <left style="thin">
        <color theme="3" tint="0.59999389629810485"/>
      </left>
      <right style="thin">
        <color theme="3" tint="0.59999389629810485"/>
      </right>
      <top/>
      <bottom style="thin">
        <color theme="3" tint="0.59999389629810485"/>
      </bottom>
      <diagonal/>
    </border>
  </borders>
  <cellStyleXfs count="4">
    <xf numFmtId="0" fontId="0" fillId="0" borderId="0"/>
    <xf numFmtId="43" fontId="8" fillId="0" borderId="0" applyFont="0" applyFill="0" applyBorder="0" applyAlignment="0" applyProtection="0"/>
    <xf numFmtId="0" fontId="17" fillId="0" borderId="0"/>
    <xf numFmtId="43" fontId="1" fillId="0" borderId="0" applyFont="0" applyFill="0" applyBorder="0" applyAlignment="0" applyProtection="0"/>
  </cellStyleXfs>
  <cellXfs count="91">
    <xf numFmtId="0" fontId="0" fillId="0" borderId="0" xfId="0"/>
    <xf numFmtId="0" fontId="0" fillId="0" borderId="1" xfId="0" applyBorder="1"/>
    <xf numFmtId="0" fontId="4" fillId="2" borderId="1" xfId="0" applyFont="1" applyFill="1" applyBorder="1"/>
    <xf numFmtId="43" fontId="0" fillId="0" borderId="1" xfId="1" applyFont="1" applyBorder="1"/>
    <xf numFmtId="43" fontId="4" fillId="2" borderId="1" xfId="1" applyFont="1" applyFill="1" applyBorder="1"/>
    <xf numFmtId="43" fontId="0" fillId="0" borderId="0" xfId="1" applyFont="1"/>
    <xf numFmtId="0" fontId="0" fillId="0" borderId="0" xfId="0" applyAlignment="1">
      <alignment horizontal="center"/>
    </xf>
    <xf numFmtId="0" fontId="0" fillId="0" borderId="2" xfId="0" applyBorder="1" applyAlignment="1">
      <alignment horizontal="center"/>
    </xf>
    <xf numFmtId="0" fontId="0" fillId="0" borderId="2" xfId="0"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xf numFmtId="0" fontId="5" fillId="0" borderId="2" xfId="0" applyFont="1" applyBorder="1" applyAlignment="1">
      <alignment horizontal="center" vertical="center"/>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43" fontId="1" fillId="0" borderId="2" xfId="1" applyFont="1" applyBorder="1" applyAlignment="1">
      <alignment horizontal="center" vertical="center"/>
    </xf>
    <xf numFmtId="43" fontId="9" fillId="0" borderId="0" xfId="1" applyFont="1"/>
    <xf numFmtId="0" fontId="10" fillId="0" borderId="0" xfId="0" applyFont="1"/>
    <xf numFmtId="0" fontId="12" fillId="0" borderId="0" xfId="0" applyFont="1" applyAlignment="1">
      <alignment vertical="center" wrapText="1"/>
    </xf>
    <xf numFmtId="43" fontId="13" fillId="0" borderId="0" xfId="1" applyFont="1" applyAlignment="1">
      <alignment wrapText="1"/>
    </xf>
    <xf numFmtId="43" fontId="15" fillId="2" borderId="0" xfId="1" applyFont="1" applyFill="1" applyAlignment="1"/>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horizontal="left" vertical="center"/>
    </xf>
    <xf numFmtId="0" fontId="16" fillId="0" borderId="2" xfId="2" applyFont="1" applyBorder="1" applyAlignment="1">
      <alignment vertical="center"/>
    </xf>
    <xf numFmtId="0" fontId="10" fillId="0" borderId="2" xfId="2" applyFont="1" applyBorder="1" applyAlignment="1">
      <alignment vertical="center"/>
    </xf>
    <xf numFmtId="166" fontId="10" fillId="0" borderId="2" xfId="2" applyNumberFormat="1" applyFont="1" applyBorder="1" applyAlignment="1">
      <alignment horizontal="center" vertical="center" wrapText="1"/>
    </xf>
    <xf numFmtId="0" fontId="16" fillId="0" borderId="2" xfId="2" applyFont="1" applyBorder="1" applyAlignment="1">
      <alignment horizontal="center" vertical="center"/>
    </xf>
    <xf numFmtId="0" fontId="16" fillId="0" borderId="2" xfId="2" applyFont="1" applyBorder="1" applyAlignment="1">
      <alignment horizontal="center" vertical="center" wrapText="1"/>
    </xf>
    <xf numFmtId="43" fontId="16" fillId="0" borderId="2" xfId="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vertical="center"/>
    </xf>
    <xf numFmtId="165" fontId="10" fillId="0" borderId="2" xfId="3" applyNumberFormat="1" applyFont="1" applyBorder="1" applyAlignment="1">
      <alignment vertical="center"/>
    </xf>
    <xf numFmtId="43" fontId="10" fillId="0" borderId="2" xfId="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vertical="center"/>
    </xf>
    <xf numFmtId="165" fontId="10" fillId="0" borderId="3" xfId="3" applyNumberFormat="1" applyFont="1" applyBorder="1" applyAlignment="1">
      <alignment vertical="center"/>
    </xf>
    <xf numFmtId="0" fontId="16" fillId="0" borderId="2" xfId="0" applyFont="1" applyBorder="1" applyAlignment="1">
      <alignment vertical="center"/>
    </xf>
    <xf numFmtId="165" fontId="16" fillId="0" borderId="2" xfId="3" applyNumberFormat="1" applyFont="1" applyBorder="1" applyAlignment="1">
      <alignment vertical="center"/>
    </xf>
    <xf numFmtId="0" fontId="16" fillId="0" borderId="0" xfId="0" applyFont="1"/>
    <xf numFmtId="43" fontId="12" fillId="0" borderId="0" xfId="1" applyFont="1" applyAlignment="1">
      <alignment vertical="center"/>
    </xf>
    <xf numFmtId="0" fontId="10" fillId="0" borderId="0" xfId="0" applyFont="1" applyAlignment="1">
      <alignment vertical="center"/>
    </xf>
    <xf numFmtId="0" fontId="7" fillId="0" borderId="7" xfId="0" applyFont="1" applyBorder="1"/>
    <xf numFmtId="0" fontId="0" fillId="0" borderId="7" xfId="0" applyBorder="1"/>
    <xf numFmtId="43" fontId="0" fillId="0" borderId="7" xfId="1" applyFont="1" applyBorder="1"/>
    <xf numFmtId="0" fontId="4" fillId="2" borderId="7" xfId="0" applyFont="1" applyFill="1" applyBorder="1"/>
    <xf numFmtId="0" fontId="4" fillId="2" borderId="8" xfId="0" applyFont="1" applyFill="1" applyBorder="1"/>
    <xf numFmtId="0" fontId="3" fillId="3" borderId="2" xfId="0" applyFont="1" applyFill="1" applyBorder="1" applyAlignment="1">
      <alignment horizontal="center" vertical="center"/>
    </xf>
    <xf numFmtId="0" fontId="5" fillId="3" borderId="2" xfId="0" applyFont="1" applyFill="1" applyBorder="1" applyAlignment="1">
      <alignment horizontal="center" vertical="center"/>
    </xf>
    <xf numFmtId="43" fontId="3" fillId="3" borderId="2" xfId="1" applyFont="1" applyFill="1" applyBorder="1" applyAlignment="1">
      <alignment horizontal="center" vertical="center"/>
    </xf>
    <xf numFmtId="0" fontId="2" fillId="2" borderId="2" xfId="0" applyFont="1" applyFill="1" applyBorder="1" applyAlignment="1">
      <alignment horizontal="justify"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43" fontId="4" fillId="2" borderId="2" xfId="1" applyFont="1" applyFill="1" applyBorder="1" applyAlignment="1">
      <alignment vertical="center"/>
    </xf>
    <xf numFmtId="0" fontId="4" fillId="2" borderId="2" xfId="0" applyFont="1" applyFill="1" applyBorder="1"/>
    <xf numFmtId="0" fontId="1" fillId="2" borderId="2" xfId="0" applyFont="1" applyFill="1" applyBorder="1" applyAlignment="1">
      <alignment horizontal="justify"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xf>
    <xf numFmtId="0" fontId="18" fillId="2" borderId="2" xfId="0" applyFont="1" applyFill="1" applyBorder="1"/>
    <xf numFmtId="0" fontId="6" fillId="2" borderId="2" xfId="0" applyFont="1" applyFill="1" applyBorder="1" applyAlignment="1">
      <alignment horizontal="center"/>
    </xf>
    <xf numFmtId="0" fontId="6" fillId="2" borderId="0" xfId="0" applyFont="1" applyFill="1"/>
    <xf numFmtId="43" fontId="19" fillId="2" borderId="2" xfId="1" applyFont="1" applyFill="1" applyBorder="1"/>
    <xf numFmtId="0" fontId="20" fillId="2" borderId="8" xfId="0" applyFont="1" applyFill="1" applyBorder="1"/>
    <xf numFmtId="43" fontId="20" fillId="2" borderId="8" xfId="1" applyFont="1" applyFill="1" applyBorder="1"/>
    <xf numFmtId="0" fontId="20" fillId="0" borderId="2" xfId="0" applyFont="1" applyBorder="1" applyAlignment="1">
      <alignment horizontal="center" vertical="center"/>
    </xf>
    <xf numFmtId="0" fontId="19" fillId="0" borderId="2" xfId="0" applyFont="1" applyBorder="1" applyAlignment="1">
      <alignment horizontal="center" vertical="center"/>
    </xf>
    <xf numFmtId="43" fontId="19" fillId="0" borderId="2" xfId="1" applyFont="1" applyFill="1" applyBorder="1" applyAlignment="1">
      <alignment horizontal="center" vertical="center"/>
    </xf>
    <xf numFmtId="0" fontId="21" fillId="0" borderId="2" xfId="0" applyFont="1" applyBorder="1" applyAlignment="1">
      <alignment horizontal="center" vertical="center"/>
    </xf>
    <xf numFmtId="0" fontId="21" fillId="0" borderId="0" xfId="0" applyFont="1"/>
    <xf numFmtId="0" fontId="11" fillId="0" borderId="0" xfId="0" applyFont="1" applyAlignment="1">
      <alignment horizontal="left" vertical="center"/>
    </xf>
    <xf numFmtId="0" fontId="16" fillId="0" borderId="6" xfId="0" applyFont="1" applyBorder="1" applyAlignment="1">
      <alignment horizontal="center"/>
    </xf>
    <xf numFmtId="0" fontId="10" fillId="0" borderId="2" xfId="2" applyFont="1" applyBorder="1" applyAlignment="1">
      <alignment horizontal="center" vertical="center" wrapText="1"/>
    </xf>
    <xf numFmtId="0" fontId="16" fillId="0" borderId="0" xfId="0" applyFont="1" applyAlignment="1">
      <alignment horizontal="left" wrapText="1"/>
    </xf>
    <xf numFmtId="0" fontId="10" fillId="0" borderId="0" xfId="0" applyFont="1" applyAlignment="1">
      <alignment horizontal="left" vertical="top" wrapText="1"/>
    </xf>
    <xf numFmtId="43" fontId="13" fillId="0" borderId="0" xfId="1" applyFont="1" applyAlignment="1">
      <alignment horizontal="left" wrapText="1"/>
    </xf>
    <xf numFmtId="0" fontId="14" fillId="0" borderId="0" xfId="0" applyFont="1" applyAlignment="1">
      <alignment horizontal="left" vertical="center" wrapText="1"/>
    </xf>
    <xf numFmtId="0" fontId="19" fillId="2" borderId="2" xfId="0" applyFont="1" applyFill="1" applyBorder="1" applyAlignment="1">
      <alignment horizontal="left"/>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9" fillId="0" borderId="0" xfId="0" applyFont="1" applyFill="1" applyAlignment="1">
      <alignment horizontal="center" vertical="center"/>
    </xf>
    <xf numFmtId="0" fontId="5" fillId="0" borderId="2"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center"/>
    </xf>
    <xf numFmtId="164" fontId="5" fillId="0" borderId="2" xfId="0" applyNumberFormat="1" applyFont="1" applyFill="1" applyBorder="1" applyAlignment="1">
      <alignment horizontal="center" vertical="center"/>
    </xf>
    <xf numFmtId="43" fontId="5" fillId="0" borderId="2" xfId="1" applyFont="1" applyFill="1" applyBorder="1" applyAlignment="1">
      <alignment horizontal="center" vertical="top"/>
    </xf>
    <xf numFmtId="0" fontId="6" fillId="0" borderId="2" xfId="0" applyFont="1" applyFill="1" applyBorder="1" applyAlignment="1">
      <alignment horizontal="center" vertical="center"/>
    </xf>
    <xf numFmtId="0" fontId="9" fillId="0" borderId="2" xfId="0" applyFont="1" applyFill="1" applyBorder="1" applyAlignment="1">
      <alignment horizontal="center" vertical="center"/>
    </xf>
    <xf numFmtId="43" fontId="5" fillId="0" borderId="2" xfId="1" applyFont="1" applyFill="1" applyBorder="1" applyAlignment="1">
      <alignment horizontal="center" vertical="center" wrapText="1"/>
    </xf>
    <xf numFmtId="43" fontId="20" fillId="0" borderId="2" xfId="1" applyFont="1" applyBorder="1" applyAlignment="1">
      <alignment horizontal="center" vertical="center"/>
    </xf>
  </cellXfs>
  <cellStyles count="4">
    <cellStyle name="Comma" xfId="1" builtinId="3"/>
    <cellStyle name="Comma 9" xfId="3"/>
    <cellStyle name="Normal" xfId="0" builtinId="0"/>
    <cellStyle name="Normal 5 2"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3</xdr:row>
      <xdr:rowOff>38100</xdr:rowOff>
    </xdr:from>
    <xdr:to>
      <xdr:col>5</xdr:col>
      <xdr:colOff>1809750</xdr:colOff>
      <xdr:row>3</xdr:row>
      <xdr:rowOff>1651000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0225" y="1924050"/>
          <a:ext cx="1209675" cy="1612900"/>
        </a:xfrm>
        <a:prstGeom prst="rect">
          <a:avLst/>
        </a:prstGeom>
      </xdr:spPr>
    </xdr:pic>
    <xdr:clientData/>
  </xdr:twoCellAnchor>
  <xdr:twoCellAnchor editAs="oneCell">
    <xdr:from>
      <xdr:col>5</xdr:col>
      <xdr:colOff>133351</xdr:colOff>
      <xdr:row>4</xdr:row>
      <xdr:rowOff>95250</xdr:rowOff>
    </xdr:from>
    <xdr:to>
      <xdr:col>5</xdr:col>
      <xdr:colOff>2381251</xdr:colOff>
      <xdr:row>4</xdr:row>
      <xdr:rowOff>1781175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0701" y="3648075"/>
          <a:ext cx="2247900" cy="1685925"/>
        </a:xfrm>
        <a:prstGeom prst="rect">
          <a:avLst/>
        </a:prstGeom>
      </xdr:spPr>
    </xdr:pic>
    <xdr:clientData/>
  </xdr:twoCellAnchor>
  <xdr:twoCellAnchor editAs="oneCell">
    <xdr:from>
      <xdr:col>5</xdr:col>
      <xdr:colOff>149285</xdr:colOff>
      <xdr:row>4</xdr:row>
      <xdr:rowOff>723366</xdr:rowOff>
    </xdr:from>
    <xdr:to>
      <xdr:col>5</xdr:col>
      <xdr:colOff>1762022</xdr:colOff>
      <xdr:row>5</xdr:row>
      <xdr:rowOff>94942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70322" y="3162695"/>
          <a:ext cx="1612737" cy="1241729"/>
        </a:xfrm>
        <a:prstGeom prst="rect">
          <a:avLst/>
        </a:prstGeom>
      </xdr:spPr>
    </xdr:pic>
    <xdr:clientData/>
  </xdr:twoCellAnchor>
  <xdr:twoCellAnchor editAs="oneCell">
    <xdr:from>
      <xdr:col>5</xdr:col>
      <xdr:colOff>95250</xdr:colOff>
      <xdr:row>6</xdr:row>
      <xdr:rowOff>83344</xdr:rowOff>
    </xdr:from>
    <xdr:to>
      <xdr:col>5</xdr:col>
      <xdr:colOff>2384425</xdr:colOff>
      <xdr:row>6</xdr:row>
      <xdr:rowOff>1800226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62600" y="7074694"/>
          <a:ext cx="2289175" cy="1716882"/>
        </a:xfrm>
        <a:prstGeom prst="rect">
          <a:avLst/>
        </a:prstGeom>
      </xdr:spPr>
    </xdr:pic>
    <xdr:clientData/>
  </xdr:twoCellAnchor>
  <xdr:twoCellAnchor editAs="oneCell">
    <xdr:from>
      <xdr:col>5</xdr:col>
      <xdr:colOff>114300</xdr:colOff>
      <xdr:row>5</xdr:row>
      <xdr:rowOff>109536</xdr:rowOff>
    </xdr:from>
    <xdr:to>
      <xdr:col>5</xdr:col>
      <xdr:colOff>2381250</xdr:colOff>
      <xdr:row>5</xdr:row>
      <xdr:rowOff>1809749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81650" y="5233986"/>
          <a:ext cx="2266950" cy="17002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G36"/>
  <sheetViews>
    <sheetView tabSelected="1" zoomScale="117" zoomScaleNormal="117" workbookViewId="0">
      <selection activeCell="E9" sqref="E9"/>
    </sheetView>
  </sheetViews>
  <sheetFormatPr defaultRowHeight="16.5"/>
  <cols>
    <col min="1" max="1" width="9.140625" style="17"/>
    <col min="2" max="2" width="24.42578125" style="17" customWidth="1"/>
    <col min="3" max="3" width="16" style="17" customWidth="1"/>
    <col min="4" max="4" width="13.7109375" style="17" customWidth="1"/>
    <col min="5" max="5" width="21" style="17" customWidth="1"/>
    <col min="6" max="6" width="11.28515625" style="17" customWidth="1"/>
    <col min="7" max="16384" width="9.140625" style="17"/>
  </cols>
  <sheetData>
    <row r="6" spans="1:7" ht="56.25" customHeight="1">
      <c r="A6" s="70" t="s">
        <v>42</v>
      </c>
      <c r="B6" s="70"/>
      <c r="C6" s="18"/>
      <c r="E6" s="75" t="s">
        <v>43</v>
      </c>
      <c r="F6" s="75"/>
      <c r="G6" s="19"/>
    </row>
    <row r="7" spans="1:7" ht="18">
      <c r="A7" s="76" t="s">
        <v>57</v>
      </c>
      <c r="B7" s="76"/>
      <c r="C7" s="18"/>
      <c r="E7" s="20" t="s">
        <v>44</v>
      </c>
      <c r="F7" s="21"/>
      <c r="G7" s="22"/>
    </row>
    <row r="8" spans="1:7" ht="16.5" customHeight="1">
      <c r="A8" s="70" t="s">
        <v>45</v>
      </c>
      <c r="B8" s="70"/>
      <c r="C8" s="18"/>
      <c r="E8" s="23" t="s">
        <v>46</v>
      </c>
      <c r="F8" s="23"/>
      <c r="G8" s="22"/>
    </row>
    <row r="9" spans="1:7">
      <c r="A9" s="21"/>
      <c r="B9" s="22"/>
      <c r="C9" s="18"/>
      <c r="E9" s="24" t="s">
        <v>47</v>
      </c>
      <c r="F9" s="24"/>
      <c r="G9" s="24"/>
    </row>
    <row r="10" spans="1:7">
      <c r="A10" s="21"/>
      <c r="B10" s="22"/>
      <c r="C10" s="18"/>
      <c r="E10" s="24" t="s">
        <v>48</v>
      </c>
      <c r="F10" s="24"/>
      <c r="G10" s="24"/>
    </row>
    <row r="11" spans="1:7">
      <c r="A11" s="21"/>
      <c r="B11" s="22"/>
      <c r="C11" s="18"/>
      <c r="E11" s="24" t="s">
        <v>55</v>
      </c>
      <c r="F11" s="24"/>
      <c r="G11" s="24"/>
    </row>
    <row r="12" spans="1:7">
      <c r="A12" s="21"/>
      <c r="B12" s="22"/>
      <c r="C12" s="18"/>
      <c r="E12" s="24" t="s">
        <v>56</v>
      </c>
      <c r="F12" s="24"/>
      <c r="G12" s="24"/>
    </row>
    <row r="14" spans="1:7">
      <c r="A14" s="71"/>
      <c r="B14" s="71"/>
      <c r="C14" s="71"/>
      <c r="D14" s="71"/>
      <c r="E14" s="71"/>
      <c r="F14" s="71"/>
    </row>
    <row r="15" spans="1:7">
      <c r="A15" s="25"/>
      <c r="B15" s="26"/>
      <c r="C15" s="72"/>
      <c r="D15" s="72"/>
      <c r="E15" s="27"/>
      <c r="F15" s="28"/>
    </row>
    <row r="16" spans="1:7">
      <c r="A16" s="28" t="s">
        <v>49</v>
      </c>
      <c r="B16" s="28" t="s">
        <v>50</v>
      </c>
      <c r="C16" s="29" t="s">
        <v>51</v>
      </c>
      <c r="D16" s="29" t="s">
        <v>52</v>
      </c>
      <c r="E16" s="29" t="s">
        <v>26</v>
      </c>
      <c r="F16" s="30"/>
    </row>
    <row r="17" spans="1:6">
      <c r="A17" s="31">
        <v>1</v>
      </c>
      <c r="B17" s="32" t="s">
        <v>58</v>
      </c>
      <c r="C17" s="33">
        <f>+'lounge work'!E12</f>
        <v>2034500</v>
      </c>
      <c r="D17" s="33">
        <f t="shared" ref="D17:D18" si="0">+C17*18%</f>
        <v>366210</v>
      </c>
      <c r="E17" s="33">
        <f>+C17+D17</f>
        <v>2400710</v>
      </c>
      <c r="F17" s="34"/>
    </row>
    <row r="18" spans="1:6">
      <c r="A18" s="31">
        <v>2</v>
      </c>
      <c r="B18" s="32" t="s">
        <v>59</v>
      </c>
      <c r="C18" s="33">
        <f>+'QUOTATION OF PARTITION WORK'!F10</f>
        <v>391305</v>
      </c>
      <c r="D18" s="33">
        <f t="shared" si="0"/>
        <v>70434.899999999994</v>
      </c>
      <c r="E18" s="33">
        <f t="shared" ref="E18" si="1">+C18+D18</f>
        <v>461739.9</v>
      </c>
      <c r="F18" s="34"/>
    </row>
    <row r="19" spans="1:6">
      <c r="A19" s="31"/>
      <c r="B19" s="32"/>
      <c r="C19" s="33"/>
      <c r="D19" s="33"/>
      <c r="E19" s="33"/>
      <c r="F19" s="34"/>
    </row>
    <row r="20" spans="1:6">
      <c r="A20" s="31"/>
      <c r="B20" s="32"/>
      <c r="C20" s="33"/>
      <c r="D20" s="33"/>
      <c r="E20" s="33"/>
      <c r="F20" s="34"/>
    </row>
    <row r="21" spans="1:6">
      <c r="A21" s="31"/>
      <c r="B21" s="32"/>
      <c r="C21" s="33"/>
      <c r="D21" s="33"/>
      <c r="E21" s="33"/>
      <c r="F21" s="34"/>
    </row>
    <row r="22" spans="1:6">
      <c r="A22" s="35"/>
      <c r="B22" s="36"/>
      <c r="C22" s="37"/>
      <c r="D22" s="33"/>
      <c r="E22" s="37"/>
      <c r="F22" s="35"/>
    </row>
    <row r="23" spans="1:6">
      <c r="A23" s="31"/>
      <c r="B23" s="38" t="s">
        <v>27</v>
      </c>
      <c r="C23" s="39">
        <f>SUM(C17:C22)</f>
        <v>2425805</v>
      </c>
      <c r="D23" s="39">
        <f>SUM(D17:D22)</f>
        <v>436644.9</v>
      </c>
      <c r="E23" s="39">
        <f>SUM(E17:E22)</f>
        <v>2862449.9</v>
      </c>
      <c r="F23" s="39"/>
    </row>
    <row r="24" spans="1:6">
      <c r="A24" s="73" t="s">
        <v>53</v>
      </c>
      <c r="B24" s="73"/>
      <c r="C24" s="73"/>
      <c r="D24" s="73"/>
      <c r="E24" s="73"/>
      <c r="F24" s="73"/>
    </row>
    <row r="25" spans="1:6">
      <c r="A25" s="74" t="s">
        <v>60</v>
      </c>
      <c r="B25" s="74"/>
      <c r="C25" s="74"/>
      <c r="D25" s="74"/>
      <c r="E25" s="74"/>
      <c r="F25" s="74"/>
    </row>
    <row r="26" spans="1:6">
      <c r="A26" s="74"/>
      <c r="B26" s="74"/>
      <c r="C26" s="74"/>
      <c r="D26" s="74"/>
      <c r="E26" s="74"/>
      <c r="F26" s="74"/>
    </row>
    <row r="27" spans="1:6">
      <c r="A27" s="74"/>
      <c r="B27" s="74"/>
      <c r="C27" s="74"/>
      <c r="D27" s="74"/>
      <c r="E27" s="74"/>
      <c r="F27" s="74"/>
    </row>
    <row r="28" spans="1:6">
      <c r="A28" s="74"/>
      <c r="B28" s="74"/>
      <c r="C28" s="74"/>
      <c r="D28" s="74"/>
      <c r="E28" s="74"/>
      <c r="F28" s="74"/>
    </row>
    <row r="29" spans="1:6">
      <c r="A29" s="74"/>
      <c r="B29" s="74"/>
      <c r="C29" s="74"/>
      <c r="D29" s="74"/>
      <c r="E29" s="74"/>
      <c r="F29" s="74"/>
    </row>
    <row r="30" spans="1:6" ht="165" customHeight="1">
      <c r="A30" s="74"/>
      <c r="B30" s="74"/>
      <c r="C30" s="74"/>
      <c r="D30" s="74"/>
      <c r="E30" s="74"/>
      <c r="F30" s="74"/>
    </row>
    <row r="31" spans="1:6">
      <c r="A31" s="40" t="s">
        <v>54</v>
      </c>
      <c r="F31" s="41"/>
    </row>
    <row r="32" spans="1:6">
      <c r="E32" s="42"/>
      <c r="F32" s="41"/>
    </row>
    <row r="33" spans="5:6">
      <c r="E33" s="42"/>
      <c r="F33" s="41"/>
    </row>
    <row r="34" spans="5:6">
      <c r="E34" s="42"/>
      <c r="F34" s="41"/>
    </row>
    <row r="35" spans="5:6">
      <c r="E35" s="42"/>
      <c r="F35" s="41"/>
    </row>
    <row r="36" spans="5:6">
      <c r="E36" s="40"/>
      <c r="F36" s="41"/>
    </row>
  </sheetData>
  <mergeCells count="8">
    <mergeCell ref="A6:B6"/>
    <mergeCell ref="E6:F6"/>
    <mergeCell ref="A7:B7"/>
    <mergeCell ref="A8:B8"/>
    <mergeCell ref="A14:F14"/>
    <mergeCell ref="C15:D15"/>
    <mergeCell ref="A24:F24"/>
    <mergeCell ref="A25:F30"/>
  </mergeCells>
  <pageMargins left="0.31496062992125984" right="0.31496062992125984"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
  <sheetViews>
    <sheetView zoomScale="82" zoomScaleNormal="82" workbookViewId="0">
      <selection activeCell="D9" sqref="D9"/>
    </sheetView>
  </sheetViews>
  <sheetFormatPr defaultColWidth="14.42578125" defaultRowHeight="15" customHeight="1"/>
  <cols>
    <col min="1" max="1" width="51.85546875" customWidth="1"/>
    <col min="2" max="2" width="10.140625" customWidth="1"/>
    <col min="3" max="3" width="8.7109375" customWidth="1"/>
    <col min="4" max="4" width="11.5703125" style="5" customWidth="1"/>
    <col min="5" max="5" width="23" style="5" customWidth="1"/>
    <col min="6" max="6" width="36.5703125" customWidth="1"/>
    <col min="7" max="7" width="16.28515625" style="6" customWidth="1"/>
  </cols>
  <sheetData>
    <row r="1" spans="1:7" ht="14.25" customHeight="1">
      <c r="A1" s="1"/>
      <c r="B1" s="1"/>
      <c r="C1" s="1"/>
      <c r="D1" s="3"/>
      <c r="E1" s="3"/>
      <c r="F1" s="2"/>
    </row>
    <row r="2" spans="1:7" ht="27" customHeight="1">
      <c r="A2" s="43" t="s">
        <v>15</v>
      </c>
      <c r="B2" s="44"/>
      <c r="C2" s="44"/>
      <c r="D2" s="45"/>
      <c r="E2" s="45"/>
      <c r="F2" s="46"/>
    </row>
    <row r="3" spans="1:7" ht="18" customHeight="1">
      <c r="A3" s="48" t="s">
        <v>0</v>
      </c>
      <c r="B3" s="49" t="s">
        <v>8</v>
      </c>
      <c r="C3" s="48" t="s">
        <v>1</v>
      </c>
      <c r="D3" s="50" t="s">
        <v>2</v>
      </c>
      <c r="E3" s="50" t="s">
        <v>3</v>
      </c>
      <c r="F3" s="48" t="s">
        <v>10</v>
      </c>
      <c r="G3" s="48" t="s">
        <v>37</v>
      </c>
    </row>
    <row r="4" spans="1:7" ht="131.25" customHeight="1">
      <c r="A4" s="51" t="s">
        <v>11</v>
      </c>
      <c r="B4" s="52" t="s">
        <v>9</v>
      </c>
      <c r="C4" s="53">
        <v>24</v>
      </c>
      <c r="D4" s="54">
        <v>3750</v>
      </c>
      <c r="E4" s="54">
        <f>C4*D4</f>
        <v>90000</v>
      </c>
      <c r="F4" s="55"/>
      <c r="G4" s="7"/>
    </row>
    <row r="5" spans="1:7" ht="147" customHeight="1">
      <c r="A5" s="51" t="s">
        <v>12</v>
      </c>
      <c r="B5" s="52" t="s">
        <v>5</v>
      </c>
      <c r="C5" s="53">
        <v>365</v>
      </c>
      <c r="D5" s="54">
        <v>3000</v>
      </c>
      <c r="E5" s="54">
        <f>C5*D5</f>
        <v>1095000</v>
      </c>
      <c r="F5" s="55"/>
      <c r="G5" s="8" t="s">
        <v>34</v>
      </c>
    </row>
    <row r="6" spans="1:7" ht="147" customHeight="1">
      <c r="A6" s="56" t="s">
        <v>35</v>
      </c>
      <c r="B6" s="52" t="s">
        <v>14</v>
      </c>
      <c r="C6" s="53">
        <v>60</v>
      </c>
      <c r="D6" s="54">
        <v>625</v>
      </c>
      <c r="E6" s="54">
        <f>C6*D6</f>
        <v>37500</v>
      </c>
      <c r="F6" s="55"/>
      <c r="G6" s="7"/>
    </row>
    <row r="7" spans="1:7" ht="147" customHeight="1">
      <c r="A7" s="51" t="s">
        <v>13</v>
      </c>
      <c r="B7" s="52" t="s">
        <v>4</v>
      </c>
      <c r="C7" s="53">
        <v>3</v>
      </c>
      <c r="D7" s="54">
        <v>56000</v>
      </c>
      <c r="E7" s="54">
        <f>C7*D7</f>
        <v>168000</v>
      </c>
      <c r="F7" s="55"/>
      <c r="G7" s="7"/>
    </row>
    <row r="8" spans="1:7" ht="90" customHeight="1">
      <c r="A8" s="57" t="s">
        <v>6</v>
      </c>
      <c r="B8" s="52" t="s">
        <v>4</v>
      </c>
      <c r="C8" s="53">
        <v>2</v>
      </c>
      <c r="D8" s="54">
        <v>22000</v>
      </c>
      <c r="E8" s="54">
        <f>C8*D8</f>
        <v>44000</v>
      </c>
      <c r="F8" s="57" t="s">
        <v>36</v>
      </c>
      <c r="G8" s="7"/>
    </row>
    <row r="9" spans="1:7" ht="15" customHeight="1">
      <c r="A9" s="57" t="s">
        <v>33</v>
      </c>
      <c r="B9" s="58" t="s">
        <v>14</v>
      </c>
      <c r="C9" s="57">
        <v>12000</v>
      </c>
      <c r="D9" s="54">
        <v>50</v>
      </c>
      <c r="E9" s="54">
        <f>+D9*C9</f>
        <v>600000</v>
      </c>
      <c r="F9" s="55" t="s">
        <v>41</v>
      </c>
      <c r="G9" s="7"/>
    </row>
    <row r="10" spans="1:7" ht="15" customHeight="1">
      <c r="A10" s="57"/>
      <c r="B10" s="58"/>
      <c r="C10" s="57"/>
      <c r="D10" s="54"/>
      <c r="E10" s="54"/>
      <c r="F10" s="55"/>
      <c r="G10" s="7"/>
    </row>
    <row r="11" spans="1:7" ht="14.25" customHeight="1">
      <c r="A11" s="57"/>
      <c r="B11" s="58"/>
      <c r="C11" s="57"/>
      <c r="D11" s="54"/>
      <c r="E11" s="54"/>
      <c r="F11" s="55"/>
      <c r="G11" s="7"/>
    </row>
    <row r="12" spans="1:7" s="61" customFormat="1" ht="21.75" customHeight="1">
      <c r="A12" s="77" t="s">
        <v>7</v>
      </c>
      <c r="B12" s="77"/>
      <c r="C12" s="77"/>
      <c r="D12" s="77"/>
      <c r="E12" s="62">
        <f>SUM(E4:E10)</f>
        <v>2034500</v>
      </c>
      <c r="F12" s="59"/>
      <c r="G12" s="60"/>
    </row>
    <row r="13" spans="1:7" ht="14.25" customHeight="1">
      <c r="A13" s="63"/>
      <c r="B13" s="63"/>
      <c r="C13" s="63"/>
      <c r="D13" s="64"/>
      <c r="E13" s="64"/>
      <c r="F13" s="47"/>
    </row>
    <row r="14" spans="1:7" ht="14.25" customHeight="1">
      <c r="A14" s="2"/>
      <c r="B14" s="2"/>
      <c r="C14" s="2"/>
      <c r="D14" s="4"/>
      <c r="E14" s="4"/>
      <c r="F14" s="2"/>
    </row>
    <row r="15" spans="1:7" ht="14.25" customHeight="1">
      <c r="A15" s="2"/>
      <c r="B15" s="2"/>
      <c r="C15" s="2"/>
      <c r="D15" s="4"/>
      <c r="E15" s="4"/>
      <c r="F15" s="2"/>
    </row>
    <row r="16" spans="1:7" ht="14.25" customHeight="1">
      <c r="A16" s="2"/>
      <c r="B16" s="2"/>
      <c r="C16" s="2"/>
      <c r="D16" s="4"/>
      <c r="E16" s="4"/>
      <c r="F16" s="2"/>
    </row>
    <row r="17" spans="1:6" ht="14.25" customHeight="1">
      <c r="A17" s="2"/>
      <c r="B17" s="2"/>
      <c r="C17" s="2"/>
      <c r="D17" s="4"/>
      <c r="E17" s="4"/>
      <c r="F17" s="2"/>
    </row>
    <row r="18" spans="1:6" ht="14.25" customHeight="1">
      <c r="A18" s="2"/>
      <c r="B18" s="2"/>
      <c r="C18" s="2"/>
      <c r="D18" s="4"/>
      <c r="E18" s="4"/>
      <c r="F18" s="2"/>
    </row>
    <row r="19" spans="1:6" ht="14.25" customHeight="1">
      <c r="A19" s="2"/>
      <c r="B19" s="2"/>
      <c r="C19" s="2"/>
      <c r="D19" s="4"/>
      <c r="E19" s="4"/>
      <c r="F19" s="2"/>
    </row>
    <row r="20" spans="1:6" ht="14.25" customHeight="1">
      <c r="A20" s="2"/>
      <c r="B20" s="2"/>
      <c r="C20" s="2"/>
      <c r="D20" s="4"/>
      <c r="E20" s="4"/>
      <c r="F20" s="2"/>
    </row>
    <row r="21" spans="1:6" ht="14.25" customHeight="1">
      <c r="A21" s="2"/>
      <c r="B21" s="2"/>
      <c r="C21" s="2"/>
      <c r="D21" s="4"/>
      <c r="E21" s="4"/>
      <c r="F21" s="2"/>
    </row>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sheetData>
  <mergeCells count="1">
    <mergeCell ref="A12:D12"/>
  </mergeCells>
  <pageMargins left="0.70866141732283472" right="0.70866141732283472" top="0.74803149606299213" bottom="0.74803149606299213" header="0" footer="0"/>
  <pageSetup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topLeftCell="A14" zoomScale="91" zoomScaleNormal="91" workbookViewId="0">
      <selection activeCell="F7" sqref="F7"/>
    </sheetView>
  </sheetViews>
  <sheetFormatPr defaultRowHeight="15"/>
  <cols>
    <col min="1" max="1" width="9.140625" style="11"/>
    <col min="2" max="2" width="40.42578125" style="11" customWidth="1"/>
    <col min="3" max="4" width="9.140625" style="11"/>
    <col min="5" max="5" width="14" style="16" customWidth="1"/>
    <col min="6" max="6" width="22.5703125" style="16" customWidth="1"/>
    <col min="7" max="7" width="23.42578125" style="11" customWidth="1"/>
    <col min="8" max="16384" width="9.140625" style="11"/>
  </cols>
  <sheetData>
    <row r="1" spans="1:7">
      <c r="A1" s="78" t="s">
        <v>16</v>
      </c>
      <c r="B1" s="79"/>
      <c r="C1" s="79"/>
      <c r="D1" s="79"/>
      <c r="E1" s="79"/>
      <c r="F1" s="80"/>
      <c r="G1" s="81"/>
    </row>
    <row r="2" spans="1:7">
      <c r="A2" s="82" t="s">
        <v>17</v>
      </c>
      <c r="B2" s="83" t="s">
        <v>18</v>
      </c>
      <c r="C2" s="84" t="s">
        <v>19</v>
      </c>
      <c r="D2" s="85" t="s">
        <v>20</v>
      </c>
      <c r="E2" s="89" t="s">
        <v>21</v>
      </c>
      <c r="F2" s="86" t="s">
        <v>22</v>
      </c>
      <c r="G2" s="87" t="s">
        <v>37</v>
      </c>
    </row>
    <row r="3" spans="1:7">
      <c r="A3" s="82"/>
      <c r="B3" s="83"/>
      <c r="C3" s="84"/>
      <c r="D3" s="85"/>
      <c r="E3" s="89"/>
      <c r="F3" s="86"/>
      <c r="G3" s="88"/>
    </row>
    <row r="4" spans="1:7" ht="99.75" customHeight="1">
      <c r="A4" s="12">
        <v>1</v>
      </c>
      <c r="B4" s="13" t="s">
        <v>23</v>
      </c>
      <c r="C4" s="14" t="s">
        <v>24</v>
      </c>
      <c r="D4" s="14">
        <v>34.4</v>
      </c>
      <c r="E4" s="15">
        <v>800</v>
      </c>
      <c r="F4" s="15">
        <f>+E4*D4</f>
        <v>27520</v>
      </c>
      <c r="G4" s="10" t="s">
        <v>38</v>
      </c>
    </row>
    <row r="5" spans="1:7" ht="66.75" customHeight="1">
      <c r="A5" s="12">
        <v>2</v>
      </c>
      <c r="B5" s="13" t="s">
        <v>25</v>
      </c>
      <c r="C5" s="14" t="s">
        <v>24</v>
      </c>
      <c r="D5" s="14">
        <v>68.88</v>
      </c>
      <c r="E5" s="15">
        <v>750</v>
      </c>
      <c r="F5" s="15">
        <f t="shared" ref="F5:F8" si="0">+E5*D5</f>
        <v>51660</v>
      </c>
      <c r="G5" s="9"/>
    </row>
    <row r="6" spans="1:7" ht="70.5" customHeight="1">
      <c r="A6" s="12">
        <v>3</v>
      </c>
      <c r="B6" s="13" t="s">
        <v>28</v>
      </c>
      <c r="C6" s="14" t="s">
        <v>29</v>
      </c>
      <c r="D6" s="14">
        <v>135</v>
      </c>
      <c r="E6" s="15">
        <v>675</v>
      </c>
      <c r="F6" s="15">
        <f t="shared" si="0"/>
        <v>91125</v>
      </c>
      <c r="G6" s="14"/>
    </row>
    <row r="7" spans="1:7" ht="75" customHeight="1">
      <c r="A7" s="12">
        <v>4</v>
      </c>
      <c r="B7" s="13" t="s">
        <v>31</v>
      </c>
      <c r="C7" s="14" t="s">
        <v>30</v>
      </c>
      <c r="D7" s="14">
        <v>8</v>
      </c>
      <c r="E7" s="15">
        <v>22000</v>
      </c>
      <c r="F7" s="15">
        <f t="shared" si="0"/>
        <v>176000</v>
      </c>
      <c r="G7" s="10" t="s">
        <v>39</v>
      </c>
    </row>
    <row r="8" spans="1:7" ht="30">
      <c r="A8" s="12">
        <v>5</v>
      </c>
      <c r="B8" s="13" t="s">
        <v>32</v>
      </c>
      <c r="C8" s="14" t="s">
        <v>24</v>
      </c>
      <c r="D8" s="14">
        <v>100</v>
      </c>
      <c r="E8" s="15">
        <v>450</v>
      </c>
      <c r="F8" s="15">
        <f t="shared" si="0"/>
        <v>45000</v>
      </c>
      <c r="G8" s="10" t="s">
        <v>40</v>
      </c>
    </row>
    <row r="9" spans="1:7">
      <c r="A9" s="12"/>
      <c r="B9" s="13"/>
      <c r="C9" s="14"/>
      <c r="D9" s="14"/>
      <c r="E9" s="15"/>
      <c r="F9" s="15"/>
      <c r="G9" s="9"/>
    </row>
    <row r="10" spans="1:7" s="69" customFormat="1" ht="21">
      <c r="A10" s="65"/>
      <c r="B10" s="66" t="s">
        <v>26</v>
      </c>
      <c r="C10" s="65"/>
      <c r="D10" s="66"/>
      <c r="E10" s="90"/>
      <c r="F10" s="67">
        <f>SUM(F4:F9)</f>
        <v>391305</v>
      </c>
      <c r="G10" s="68"/>
    </row>
  </sheetData>
  <mergeCells count="1">
    <mergeCell ref="A1:F1"/>
  </mergeCells>
  <pageMargins left="0.51181102362204722" right="0.51181102362204722" top="0.74803149606299213" bottom="0.74803149606299213" header="0.31496062992125984" footer="0.31496062992125984"/>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vt:lpstr>
      <vt:lpstr>lounge work</vt:lpstr>
      <vt:lpstr>QUOTATION OF PARTITION WORK</vt:lpstr>
      <vt:lpstr>'lounge work'!Print_Area</vt:lpstr>
      <vt:lpstr>'QUOTATION OF PARTITION WORK'!Print_Area</vt:lpstr>
      <vt:lpstr>'summary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Kalaiselvi</cp:lastModifiedBy>
  <cp:lastPrinted>2024-03-02T12:59:07Z</cp:lastPrinted>
  <dcterms:created xsi:type="dcterms:W3CDTF">2023-10-16T13:04:00Z</dcterms:created>
  <dcterms:modified xsi:type="dcterms:W3CDTF">2024-03-02T13:13:16Z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ADC4FD2341CA4FB29EA639929BBDBF9A_13</vt:lpwstr>
  </property>
  <property fmtid="{D5CDD505-2E9C-101B-9397-08002B2CF9AE}" pid="3" name="KSOProductBuildVer">
    <vt:lpwstr>1033-12.2.0.13266</vt:lpwstr>
  </property>
</Properties>
</file>