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aqifs\Desktop\"/>
    </mc:Choice>
  </mc:AlternateContent>
  <xr:revisionPtr revIDLastSave="0" documentId="13_ncr:1_{F4E78B5B-D757-43C7-A81A-2AD5AFCCBCE1}" xr6:coauthVersionLast="47" xr6:coauthVersionMax="47" xr10:uidLastSave="{00000000-0000-0000-0000-000000000000}"/>
  <bookViews>
    <workbookView xWindow="-108" yWindow="-108" windowWidth="23256" windowHeight="12456" tabRatio="872" xr2:uid="{00000000-000D-0000-FFFF-FFFF00000000}"/>
  </bookViews>
  <sheets>
    <sheet name="PHE BOQ" sheetId="17" r:id="rId1"/>
    <sheet name="General Notes" sheetId="1" r:id="rId2"/>
  </sheets>
  <definedNames>
    <definedName name="_xlnm.Print_Titles" localSheetId="0">'PHE BOQ'!$5:$6</definedName>
  </definedNames>
  <calcPr calcId="191029"/>
</workbook>
</file>

<file path=xl/calcChain.xml><?xml version="1.0" encoding="utf-8"?>
<calcChain xmlns="http://schemas.openxmlformats.org/spreadsheetml/2006/main">
  <c r="F126" i="17" l="1"/>
  <c r="F124" i="17"/>
  <c r="F123" i="17"/>
  <c r="F122" i="17"/>
  <c r="F121" i="17"/>
  <c r="F120" i="17"/>
  <c r="F119" i="17"/>
  <c r="F118" i="17"/>
  <c r="F117" i="17"/>
  <c r="F116" i="17"/>
  <c r="D116" i="17"/>
  <c r="F115" i="17"/>
  <c r="D115" i="17"/>
  <c r="F114" i="17"/>
  <c r="F113" i="17"/>
  <c r="F112" i="17"/>
  <c r="F111" i="17"/>
  <c r="F110" i="17"/>
  <c r="F109" i="17"/>
  <c r="F108" i="17"/>
  <c r="F107" i="17"/>
  <c r="F106" i="17"/>
  <c r="F105" i="17"/>
  <c r="F104" i="17"/>
  <c r="F103" i="17"/>
  <c r="F98" i="17"/>
  <c r="F97" i="17"/>
  <c r="F96" i="17"/>
  <c r="F95" i="17"/>
  <c r="F91" i="17"/>
  <c r="F128" i="17" s="1"/>
  <c r="F89" i="17"/>
  <c r="F88" i="17"/>
  <c r="F87" i="17"/>
  <c r="F86" i="17"/>
  <c r="F85" i="17"/>
  <c r="F84" i="17"/>
  <c r="F83" i="17"/>
  <c r="F81" i="17"/>
  <c r="F80" i="17"/>
  <c r="F79" i="17"/>
  <c r="F78" i="17"/>
  <c r="F77" i="17"/>
  <c r="F76" i="17"/>
  <c r="F75" i="17"/>
  <c r="F74" i="17"/>
  <c r="F73" i="17"/>
  <c r="F72" i="17"/>
  <c r="F71" i="17"/>
  <c r="F70" i="17"/>
  <c r="F69" i="17"/>
  <c r="F68" i="17"/>
  <c r="F67" i="17"/>
  <c r="F66" i="17"/>
  <c r="F65" i="17"/>
  <c r="F64" i="17"/>
  <c r="F63" i="17"/>
  <c r="F62" i="17"/>
  <c r="F59" i="17"/>
  <c r="F58" i="17"/>
  <c r="F57" i="17"/>
  <c r="F52" i="17"/>
  <c r="F49" i="17"/>
  <c r="F46" i="17"/>
  <c r="F44" i="17"/>
  <c r="F40" i="17"/>
  <c r="F37" i="17"/>
  <c r="F36" i="17"/>
  <c r="F35" i="17"/>
  <c r="F32" i="17"/>
  <c r="F31" i="17"/>
  <c r="F30" i="17"/>
  <c r="F29" i="17"/>
  <c r="F26" i="17"/>
  <c r="F25" i="17"/>
  <c r="F24" i="17"/>
  <c r="F23" i="17"/>
  <c r="F22" i="17"/>
  <c r="F19" i="17"/>
  <c r="F18" i="17"/>
  <c r="F15" i="17"/>
  <c r="F14" i="17"/>
  <c r="F13" i="17"/>
  <c r="F12" i="17"/>
  <c r="F11" i="17"/>
</calcChain>
</file>

<file path=xl/sharedStrings.xml><?xml version="1.0" encoding="utf-8"?>
<sst xmlns="http://schemas.openxmlformats.org/spreadsheetml/2006/main" count="265" uniqueCount="180">
  <si>
    <t>Bangalore International Airport Limited</t>
  </si>
  <si>
    <t>DOC NO. :B00B01-TFS-D_GN-DOM-02-PH-II- PHE BOQ-0001</t>
  </si>
  <si>
    <t>DOMESTIC LOUNGE-PHASE-II-PHE BOQ</t>
  </si>
  <si>
    <t>Rev:</t>
  </si>
  <si>
    <t>R1</t>
  </si>
  <si>
    <t>Date:</t>
  </si>
  <si>
    <t>22.06.2024</t>
  </si>
  <si>
    <t>RS comments 10/6/24</t>
  </si>
  <si>
    <t xml:space="preserve">Meptek Reply </t>
  </si>
  <si>
    <t>Item No.</t>
  </si>
  <si>
    <t>Description</t>
  </si>
  <si>
    <t>Unit</t>
  </si>
  <si>
    <t>Qty.</t>
  </si>
  <si>
    <t>Rate</t>
  </si>
  <si>
    <t>Amount</t>
  </si>
  <si>
    <t>Make</t>
  </si>
  <si>
    <t>A</t>
  </si>
  <si>
    <t>WATER SUPPLY  PIPING</t>
  </si>
  <si>
    <t>Approved make to be specified for all items</t>
  </si>
  <si>
    <t xml:space="preserve">Specified as required </t>
  </si>
  <si>
    <r>
      <rPr>
        <sz val="11"/>
        <rFont val="Calibri"/>
        <charset val="134"/>
        <scheme val="minor"/>
      </rPr>
      <t>Providing &amp; fixing</t>
    </r>
    <r>
      <rPr>
        <b/>
        <sz val="11"/>
        <rFont val="Calibri"/>
        <charset val="134"/>
        <scheme val="minor"/>
      </rPr>
      <t xml:space="preserve"> PPR-C ( 3 layer pipes-SDR-7.4)  </t>
    </r>
    <r>
      <rPr>
        <sz val="11"/>
        <rFont val="Calibri"/>
        <charset val="134"/>
        <scheme val="minor"/>
      </rPr>
      <t xml:space="preserve">confirming to DIN 8078, 8077 </t>
    </r>
    <r>
      <rPr>
        <b/>
        <sz val="11"/>
        <rFont val="Calibri"/>
        <charset val="134"/>
        <scheme val="minor"/>
      </rPr>
      <t>-</t>
    </r>
    <r>
      <rPr>
        <sz val="11"/>
        <rFont val="Calibri"/>
        <charset val="134"/>
        <scheme val="minor"/>
      </rPr>
      <t xml:space="preserve"> for Domestic, RO, flushing and Hot water</t>
    </r>
    <r>
      <rPr>
        <b/>
        <sz val="11"/>
        <rFont val="Calibri"/>
        <charset val="134"/>
        <scheme val="minor"/>
      </rPr>
      <t>,</t>
    </r>
    <r>
      <rPr>
        <sz val="11"/>
        <rFont val="Calibri"/>
        <charset val="134"/>
        <scheme val="minor"/>
      </rPr>
      <t xml:space="preserve"> including cutting the pipes to correct  length, Fusion welded jointing as per manufacturer, fixing with ms clamps,  including  necessary fitings like elbows ,tees,unions reducers,coupling, pipe nipples etc.complete, with testing, painting.The work shall also include chasing the walls with machine wherever required  for concealed piping/require sleeve in walls and making good of chased surface (Pipe shall be tested with 1.5 times working pressure as covered in specifications)</t>
    </r>
  </si>
  <si>
    <t>Astral / Ashirwad /supreme / Prince  or Approved Equivalent</t>
  </si>
  <si>
    <t>20 mm Dia</t>
  </si>
  <si>
    <t>R.mt</t>
  </si>
  <si>
    <t>25 mm Dia</t>
  </si>
  <si>
    <t>32mm Dia</t>
  </si>
  <si>
    <t xml:space="preserve">40mm Dia </t>
  </si>
  <si>
    <t xml:space="preserve">50mm Dia </t>
  </si>
  <si>
    <r>
      <rPr>
        <sz val="11"/>
        <color theme="1"/>
        <rFont val="Calibri"/>
        <charset val="134"/>
        <scheme val="minor"/>
      </rPr>
      <t>Providing &amp; fixing</t>
    </r>
    <r>
      <rPr>
        <b/>
        <sz val="11"/>
        <color theme="1"/>
        <rFont val="Calibri"/>
        <charset val="134"/>
        <scheme val="minor"/>
      </rPr>
      <t xml:space="preserve"> HDPE-PE-100-PN-10  ABOVE 50MM DIA-</t>
    </r>
    <r>
      <rPr>
        <sz val="11"/>
        <color theme="1"/>
        <rFont val="Calibri"/>
        <charset val="134"/>
        <scheme val="minor"/>
      </rPr>
      <t xml:space="preserve"> for Domestic, RO, flushing and Hot water</t>
    </r>
    <r>
      <rPr>
        <b/>
        <sz val="11"/>
        <color theme="1"/>
        <rFont val="Calibri"/>
        <charset val="134"/>
        <scheme val="minor"/>
      </rPr>
      <t>,</t>
    </r>
    <r>
      <rPr>
        <sz val="11"/>
        <color theme="1"/>
        <rFont val="Calibri"/>
        <charset val="134"/>
        <scheme val="minor"/>
      </rPr>
      <t xml:space="preserve"> including cutting the pipes to correct  length, Fusion welded jointing as per manufacturer, fixing with ms clamps,  including  necessary fitings like elbows ,tees,unions reducers,coupling, pipe nipples etc.complete, with testing, painting.The work shall also include chasing the walls with machine wherever required  for concealed piping/require sleeve in walls and making good of chased surface (Pipe shall be tested with 1.5 times working pressure as covered in specifications)</t>
    </r>
  </si>
  <si>
    <t>Astral / Ashirwad   or Approved Equivalent</t>
  </si>
  <si>
    <t xml:space="preserve">65mm Dia </t>
  </si>
  <si>
    <t xml:space="preserve">75mm Dia </t>
  </si>
  <si>
    <r>
      <rPr>
        <sz val="11"/>
        <rFont val="Calibri"/>
        <charset val="134"/>
        <scheme val="minor"/>
      </rPr>
      <t xml:space="preserve">Providing  &amp;  Fixing  of gun metal  heavy   </t>
    </r>
    <r>
      <rPr>
        <b/>
        <sz val="11"/>
        <rFont val="Calibri"/>
        <charset val="134"/>
        <scheme val="minor"/>
      </rPr>
      <t xml:space="preserve">Ball Valves </t>
    </r>
    <r>
      <rPr>
        <sz val="11"/>
        <rFont val="Calibri"/>
        <charset val="134"/>
        <scheme val="minor"/>
      </rPr>
      <t>(approved makes as covered in specification)</t>
    </r>
    <r>
      <rPr>
        <b/>
        <sz val="11"/>
        <rFont val="Calibri"/>
        <charset val="134"/>
        <scheme val="minor"/>
      </rPr>
      <t xml:space="preserve"> </t>
    </r>
    <r>
      <rPr>
        <sz val="11"/>
        <rFont val="Calibri"/>
        <charset val="134"/>
        <scheme val="minor"/>
      </rPr>
      <t>screwed type for water system of the following diameters(15Kg/Sq.cm).  Valve shall have with unions.</t>
    </r>
  </si>
  <si>
    <t>Leader / Neta / Zolotto / or approved Equivalent</t>
  </si>
  <si>
    <t>20mm Dia</t>
  </si>
  <si>
    <t>Nos.</t>
  </si>
  <si>
    <t xml:space="preserve">25mm Dia </t>
  </si>
  <si>
    <r>
      <rPr>
        <sz val="11"/>
        <color theme="1"/>
        <rFont val="Calibri"/>
        <charset val="134"/>
        <scheme val="minor"/>
      </rPr>
      <t>Providing ,fixing, testing and commissioning</t>
    </r>
    <r>
      <rPr>
        <b/>
        <sz val="11"/>
        <color theme="1"/>
        <rFont val="Calibri"/>
        <charset val="134"/>
        <scheme val="minor"/>
      </rPr>
      <t xml:space="preserve"> Electromagnetic flow meter-flow (30 GPM-1.89 LPS)  </t>
    </r>
    <r>
      <rPr>
        <sz val="11"/>
        <color theme="1"/>
        <rFont val="Calibri"/>
        <charset val="134"/>
        <scheme val="minor"/>
      </rPr>
      <t xml:space="preserve">including providing &amp; fixing matching with required accessories 16Kgs/Sq.cm). - Contractor to check existing make in </t>
    </r>
    <r>
      <rPr>
        <b/>
        <sz val="11"/>
        <color theme="9" tint="-0.249977111117893"/>
        <rFont val="Calibri"/>
        <charset val="134"/>
        <scheme val="minor"/>
      </rPr>
      <t>BIAL</t>
    </r>
    <r>
      <rPr>
        <sz val="11"/>
        <color theme="1"/>
        <rFont val="Calibri"/>
        <charset val="134"/>
        <scheme val="minor"/>
      </rPr>
      <t xml:space="preserve"> airport and provide that.</t>
    </r>
  </si>
  <si>
    <t>Krone or  equivalent</t>
  </si>
  <si>
    <t>KRONE or equivalent. Please note that the lead time is 8weeks</t>
  </si>
  <si>
    <r>
      <rPr>
        <sz val="11"/>
        <rFont val="Calibri"/>
        <charset val="134"/>
        <scheme val="minor"/>
      </rPr>
      <t>25 mm Dia incoming line</t>
    </r>
    <r>
      <rPr>
        <b/>
        <sz val="11"/>
        <rFont val="Calibri"/>
        <charset val="134"/>
        <scheme val="minor"/>
      </rPr>
      <t xml:space="preserve"> </t>
    </r>
  </si>
  <si>
    <t>32 mm Dia incoming line</t>
  </si>
  <si>
    <r>
      <rPr>
        <sz val="11"/>
        <rFont val="Calibri"/>
        <charset val="134"/>
        <scheme val="minor"/>
      </rPr>
      <t>40 mm Dia incoming line</t>
    </r>
    <r>
      <rPr>
        <b/>
        <sz val="11"/>
        <rFont val="Calibri"/>
        <charset val="134"/>
        <scheme val="minor"/>
      </rPr>
      <t xml:space="preserve"> </t>
    </r>
  </si>
  <si>
    <r>
      <rPr>
        <sz val="11"/>
        <rFont val="Calibri"/>
        <charset val="134"/>
        <scheme val="minor"/>
      </rPr>
      <t>50 mm Dia incoming line</t>
    </r>
    <r>
      <rPr>
        <b/>
        <sz val="11"/>
        <rFont val="Calibri"/>
        <charset val="134"/>
        <scheme val="minor"/>
      </rPr>
      <t xml:space="preserve"> </t>
    </r>
  </si>
  <si>
    <r>
      <rPr>
        <sz val="11"/>
        <color rgb="FF000000"/>
        <rFont val="Calibri"/>
        <charset val="134"/>
        <scheme val="minor"/>
      </rPr>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r>
    <r>
      <rPr>
        <b/>
        <sz val="11"/>
        <color theme="1"/>
        <rFont val="Calibri"/>
        <charset val="134"/>
        <scheme val="minor"/>
      </rPr>
      <t>( Prior to proceed check with client for instant geyser requirement if any)</t>
    </r>
  </si>
  <si>
    <t xml:space="preserve"> </t>
  </si>
  <si>
    <t>AO Smith/Racold / Venus / Usha / or Approved Equivalent</t>
  </si>
  <si>
    <t>10 L Capacity</t>
  </si>
  <si>
    <t xml:space="preserve">20 L Capacity </t>
  </si>
  <si>
    <t>30 L Capacity</t>
  </si>
  <si>
    <t>SUB TOTAL  OF  A</t>
  </si>
  <si>
    <t>B</t>
  </si>
  <si>
    <t>RO PLANT-PRIOR TO PROCEED LOCATION TO BE FINALISED</t>
  </si>
  <si>
    <t>Iron Exchange or Approved Equivalent</t>
  </si>
  <si>
    <t>Please check the location. This is very very critical.</t>
  </si>
  <si>
    <r>
      <rPr>
        <sz val="11"/>
        <rFont val="Calibri"/>
        <charset val="134"/>
        <scheme val="minor"/>
      </rPr>
      <t xml:space="preserve">Supply , installations, testing and comminissioning of </t>
    </r>
    <r>
      <rPr>
        <b/>
        <sz val="11"/>
        <rFont val="Calibri"/>
        <charset val="134"/>
        <scheme val="minor"/>
      </rPr>
      <t>Package RO plant 200 Lit/Hr</t>
    </r>
    <r>
      <rPr>
        <sz val="11"/>
        <rFont val="Calibri"/>
        <charset val="134"/>
        <scheme val="minor"/>
      </rPr>
      <t xml:space="preserve"> including required internal pumps , all assesories, valves and membrance cleaning system, ultra-violet sterilizer, internal piping within the whole pacakge suitable to connect the inlet and outlet to plumbing contractor work including  presure gages etc.</t>
    </r>
  </si>
  <si>
    <t>Nos</t>
  </si>
  <si>
    <t>Sintex  storage tank -300 lit (RO water)</t>
  </si>
  <si>
    <t>Sintex  or Approved Equivalent</t>
  </si>
  <si>
    <t xml:space="preserve">Horizntal, pressure  booster pumps with motors mounted on a single base frame, complete with all accessories, suction/discharge butterfly valves, suction strainers, discharge non-return valves, pressure gauges and of the following capacities </t>
  </si>
  <si>
    <t>Grundfos/ Kirlosker or Approved Equivalent</t>
  </si>
  <si>
    <t xml:space="preserve">a)For  RO water supply </t>
  </si>
  <si>
    <t>50 lpm @ 2.0 kg/cm2 discharge pressure.</t>
  </si>
  <si>
    <t>(2W+2S)</t>
  </si>
  <si>
    <t>SUB TOTAL  OF B</t>
  </si>
  <si>
    <t>C</t>
  </si>
  <si>
    <t xml:space="preserve">DRAINAGE </t>
  </si>
  <si>
    <t>Providing &amp; Fixing spun C.I.hubless Pipes as per IS 3989 / 1729 (As perISO 6594/As per IS 15905) to correct grade length and alignment including cutting pipes to correct lengths joining as specified by manufacturere including required h M.S.brackets, clamps, testing, painting the pipes with three coats of bitumatic paint complete as per specifications for the following diameters including fittings such as tees. bends, single junction, double junction etc.</t>
  </si>
  <si>
    <t>NECO Centri/LANCO Kalahasti / Kejriwal /   or Approved Equivalent</t>
  </si>
  <si>
    <t>75mm Dia</t>
  </si>
  <si>
    <t>100 mm Dia</t>
  </si>
  <si>
    <t>150 mm Dia</t>
  </si>
  <si>
    <t>UPVC Type B pipe confirming to IS 13592 (6 Kg/CM2) for Soil, Waste upto 65mm dia. confirming to IS 13592 in correct grade,length &amp; alingment in Solvent Cement  joints including cutting the pipes to correct length, jointing with solvent cement joints,fixing with M.S heavy brackets/clamps testing, including cutting holes in R.C.C walls/floors making good the same etc all complete including plain fittings such as bends, tees etc. of the following diameters (  basin /Sink to FT &amp;  in toilet internal)</t>
  </si>
  <si>
    <t>supreme / Prince  or Approved Equivalent</t>
  </si>
  <si>
    <t>40mm Dia</t>
  </si>
  <si>
    <t>50mm Dia</t>
  </si>
  <si>
    <t>Supply, Install  PVAC multiTraps including fixing with lead caulked joints and rings, c/w Circular SS 304 Grating, ( in bar and live kitchen)</t>
  </si>
  <si>
    <t>size 2' x 2'</t>
  </si>
  <si>
    <t>Supply, Install  CI multiTraps including fixing with lead caulked joints and rings, c/w Circular SS 304 Grating, ( Subject to site requirement)</t>
  </si>
  <si>
    <t xml:space="preserve">Supply, Install  CI  floor Traps including fixing with lead caulked joints and rings, c/w Circular SS 304 Grating, </t>
  </si>
  <si>
    <r>
      <rPr>
        <sz val="11"/>
        <rFont val="Calibri"/>
        <charset val="134"/>
        <scheme val="minor"/>
      </rPr>
      <t>Supply, Install</t>
    </r>
    <r>
      <rPr>
        <b/>
        <sz val="11"/>
        <rFont val="Calibri"/>
        <charset val="134"/>
        <scheme val="minor"/>
      </rPr>
      <t xml:space="preserve"> CI urinal  Traps</t>
    </r>
    <r>
      <rPr>
        <sz val="11"/>
        <rFont val="Calibri"/>
        <charset val="134"/>
        <scheme val="minor"/>
      </rPr>
      <t xml:space="preserve"> including fixing with necessary consumables with Circular SS Grating with anti cockroach jali Suitable for 75mm Dia outlet </t>
    </r>
  </si>
  <si>
    <t xml:space="preserve">Supply, Install PVC P-Traps including  required accessories </t>
  </si>
  <si>
    <r>
      <rPr>
        <sz val="11"/>
        <rFont val="Calibri"/>
        <charset val="134"/>
        <scheme val="minor"/>
      </rPr>
      <t>Supply, Install</t>
    </r>
    <r>
      <rPr>
        <b/>
        <sz val="11"/>
        <rFont val="Calibri"/>
        <charset val="134"/>
        <scheme val="minor"/>
      </rPr>
      <t xml:space="preserve"> CI custom made clean out plungs with brass cap</t>
    </r>
    <r>
      <rPr>
        <sz val="11"/>
        <rFont val="Calibri"/>
        <charset val="134"/>
        <scheme val="minor"/>
      </rPr>
      <t xml:space="preserve"> including fixing with necessary consumables.</t>
    </r>
    <r>
      <rPr>
        <b/>
        <sz val="11"/>
        <rFont val="Calibri"/>
        <charset val="134"/>
        <scheme val="minor"/>
      </rPr>
      <t>(Optional if required at site)</t>
    </r>
  </si>
  <si>
    <t>Custom made brass plug must required.</t>
  </si>
  <si>
    <t xml:space="preserve">Considered </t>
  </si>
  <si>
    <t>75 mm Dia</t>
  </si>
  <si>
    <t>Qty missing</t>
  </si>
  <si>
    <t>Added</t>
  </si>
  <si>
    <t xml:space="preserve">150 mm Dia </t>
  </si>
  <si>
    <r>
      <rPr>
        <sz val="11"/>
        <rFont val="Calibri"/>
        <charset val="134"/>
        <scheme val="minor"/>
      </rPr>
      <t xml:space="preserve">Supply, Install  GREASE TRAP-MODEL LIPUMOBIL-S </t>
    </r>
    <r>
      <rPr>
        <b/>
        <sz val="11"/>
        <rFont val="Calibri"/>
        <charset val="134"/>
        <scheme val="minor"/>
      </rPr>
      <t xml:space="preserve"> </t>
    </r>
  </si>
  <si>
    <t>BIAL will ask Grease trap for Bar area sinks.  Capacity to be mentioned.</t>
  </si>
  <si>
    <t xml:space="preserve">Considered.Data Sheet attached </t>
  </si>
  <si>
    <r>
      <rPr>
        <sz val="11"/>
        <rFont val="Calibri"/>
        <charset val="134"/>
        <scheme val="minor"/>
      </rPr>
      <t xml:space="preserve">Only Installation of  S.S. grating of 300x300mm  shown in the layout </t>
    </r>
    <r>
      <rPr>
        <b/>
        <sz val="11"/>
        <rFont val="Calibri"/>
        <charset val="134"/>
        <scheme val="minor"/>
      </rPr>
      <t>(Note-  supply of SS gratings will be by kitchen consultant or TFS)</t>
    </r>
  </si>
  <si>
    <t>TFS supply. To be added in Kitchen equipment.</t>
  </si>
  <si>
    <t>Added note</t>
  </si>
  <si>
    <r>
      <rPr>
        <sz val="11"/>
        <rFont val="Calibri"/>
        <charset val="134"/>
        <scheme val="minor"/>
      </rPr>
      <t xml:space="preserve">Only Installation of  S.S. grating of 900x600mm  shown in the layout </t>
    </r>
    <r>
      <rPr>
        <b/>
        <sz val="11"/>
        <rFont val="Calibri"/>
        <charset val="134"/>
        <scheme val="minor"/>
      </rPr>
      <t>(Note-  supply of SS gratings will be by kitchen consultant or TFS)</t>
    </r>
  </si>
  <si>
    <r>
      <rPr>
        <sz val="11"/>
        <rFont val="Calibri"/>
        <charset val="134"/>
        <scheme val="minor"/>
      </rPr>
      <t xml:space="preserve">Only Installation of  S.S. grating of 900x300mm  shown in the layout </t>
    </r>
    <r>
      <rPr>
        <b/>
        <sz val="11"/>
        <rFont val="Calibri"/>
        <charset val="134"/>
        <scheme val="minor"/>
      </rPr>
      <t>(Note-  supply of SS gratings will be by kitchen consultant or TFS)</t>
    </r>
  </si>
  <si>
    <t>SUB TOTAL  OF C</t>
  </si>
  <si>
    <t>D</t>
  </si>
  <si>
    <t>CORE CUTS</t>
  </si>
  <si>
    <t xml:space="preserve">Providing core cuts as per following  size with backfilling/water proofing/core cuts to be sealed as required standared/as required by project manager </t>
  </si>
  <si>
    <t>Put some qty</t>
  </si>
  <si>
    <t>E</t>
  </si>
  <si>
    <t>SANITARY AND C. P. FITTINGS &amp; FIXTURES</t>
  </si>
  <si>
    <t>Only installation, testing and commissioning of  sanitary and C.P. fittings</t>
  </si>
  <si>
    <t>EWC with seat cover</t>
  </si>
  <si>
    <t xml:space="preserve">Concealed flush tank </t>
  </si>
  <si>
    <t>Concealed flush valve</t>
  </si>
  <si>
    <t xml:space="preserve">Health Faucet </t>
  </si>
  <si>
    <t>2 Way Bib-Cock with connection for Health Faucet</t>
  </si>
  <si>
    <t>Bided</t>
  </si>
  <si>
    <t xml:space="preserve">Under Counter  Wash Basin including waste Coupling </t>
  </si>
  <si>
    <t>Wash Basin Cock</t>
  </si>
  <si>
    <t>shower  and mixer</t>
  </si>
  <si>
    <t>Bath Tub  including waste Coupling and nessessary connections</t>
  </si>
  <si>
    <t>No</t>
  </si>
  <si>
    <t xml:space="preserve">Under Counter Sink  including waste Coupling </t>
  </si>
  <si>
    <t>Sink Pillar Cock</t>
  </si>
  <si>
    <t xml:space="preserve">Bottle Trap for WHB/ sink and urinal with all connecting pipes </t>
  </si>
  <si>
    <t xml:space="preserve">Angle Cock with PVC pipe connection upto WHB/sink/Geyser connection </t>
  </si>
  <si>
    <t xml:space="preserve">Urinal </t>
  </si>
  <si>
    <t xml:space="preserve">Auto Flush Valve &amp; Sensor with connecting piping &amp; spreader for urinal(DC)  </t>
  </si>
  <si>
    <t>Soap Dispenser</t>
  </si>
  <si>
    <t>Paper Holder</t>
  </si>
  <si>
    <t>Towel Ring</t>
  </si>
  <si>
    <t>Rain shower ( optional)</t>
  </si>
  <si>
    <t>hand shower  ( optional)</t>
  </si>
  <si>
    <t>Diverter with thermostate  ( optional)</t>
  </si>
  <si>
    <t>what about Handy cap toilet fixtures?</t>
  </si>
  <si>
    <t>Considered  in overall qty as only installation is part of the work. Supply will be by Client.</t>
  </si>
  <si>
    <t>SUB TOTAL -D-SANITARY AND C. P. FITTINGS &amp; FIXTURES       ( ONLY INSTALLATIONS)</t>
  </si>
  <si>
    <t>GRAND  - TOTAL  A , B,  C, D AND E</t>
  </si>
  <si>
    <t xml:space="preserve">NOTES : </t>
  </si>
  <si>
    <t>1. Taxes and duties shall be Extra as actual</t>
  </si>
  <si>
    <t xml:space="preserve">2. Supply and installation of Sanitary fixtures and fitting in th kitchen and toilets </t>
  </si>
  <si>
    <t>3. Supply of S.S. gratings in kitchen</t>
  </si>
  <si>
    <t>DOC NO. :B00B01-TFS-D_GN-DOM-02-PHASE-II-PHE BOQ-0001</t>
  </si>
  <si>
    <t>DOMESTIC LOUNGE-PHE BOQ</t>
  </si>
  <si>
    <t xml:space="preserve"> BIAL INTERNATIONAL LOUNGE-PHE PRICED BOQ-KITCHEN , BAR &amp; TOILETS</t>
  </si>
  <si>
    <t>GENERAL NOTES</t>
  </si>
  <si>
    <t>The  items given in this schedule are provisional. The  Contractor  shall be paid for the actual quantity of work executed as measured at the site at the rates tendered. The Owner reserves the right to  increase  or decrease any of the quantities, or to  ommit  totally any  item of work. Any claim by the Contractor on  these  accounts  will not be entertained.</t>
  </si>
  <si>
    <t>All  the items of work given in this schedule of quantities  shall  be executed strictly in accordance with the latest Indian Standard Specifications.</t>
  </si>
  <si>
    <t>The  Contractor shall visit the site and shall satisfy himself  as  to  the conditions  under which the work is to be performed. He  shall  also check  and  ascertain the location of any  existing  structure  or  equipment  or  any other situation which may affect  the  work.  No  extra  claim  as  a  consequence of  ignorance  or  on  ground  of  insufficient description will be allowed at a later date.</t>
  </si>
  <si>
    <t>All equipment and material shall be IS approved.</t>
  </si>
  <si>
    <t>All approvals shall be obtained from Owner / Consultant</t>
  </si>
  <si>
    <t>All equipment and material shall be inspected at manufacturer’s works as per relevant IS by the Owner or his representative before despatch to site.</t>
  </si>
  <si>
    <t>All vendor drawings shall be approved by the Owner/Consultant before fabrication work starts.</t>
  </si>
  <si>
    <t>All Testing and Commissioning shall be as per relevant details covered in the specifications. All these testing records are to be maintained and submitted for Owner / Owner’s  representative.</t>
  </si>
  <si>
    <t>All items of work under this Contract shall be executed strictly to fulfill the requirements laid down under “Basis of Design” in the specifications. Type of equipment, material specification, methods of installation and testing and type of control shall be in accordance with the specifications, approved shop drawings and the relevant Indian Standards, however capacity of each component and their quantities shall be such as to fulfill the above mentioned requirement.</t>
  </si>
  <si>
    <t>The unit rate for all equipment or materials shall include cost in INDIAN RUPEES (INR) for equipment and materials including all taxes and duties and also including forwarding, freight, insurance and transport into Contractor’s store at site, storage, installation, testing, balancing, commissioning and other works required.</t>
  </si>
  <si>
    <t>The rate for each item of work included in the Schedule of Quantities shall, unless expressly stated otherwise, include cost of :</t>
  </si>
  <si>
    <t>a</t>
  </si>
  <si>
    <t>All materials, fixing materials, accessories, appliances tools, plants, equipment, transport, labour and incidentals required in preparation for and in the full and entire execution, testing, balancing, commissioning and completion of work called for in the item and as per Specifications and Drawings.</t>
  </si>
  <si>
    <t>b</t>
  </si>
  <si>
    <t>Wastage on materials and labour.</t>
  </si>
  <si>
    <t>c</t>
  </si>
  <si>
    <t>Loading, transporting, unloading, handling/double handling, hoisting to all levels, setting, fitting and fixing in position, protecting, disposal of debris and all other labour necessary in and for the full and entire execution and for the job in accordance with the contract documents, good practice and recognize principles.</t>
  </si>
  <si>
    <t>d</t>
  </si>
  <si>
    <t>Liabilities, obligations and risks arising out of Conditions of Contract.</t>
  </si>
  <si>
    <t>e</t>
  </si>
  <si>
    <t>All requirements of Specifications, whether such requirements are mentioned in the item or not. The Specifications and Drawings where available, are to be read as complimentary to and part of the Schedule of Quantities and any work called for in one shall be taken as required for all.</t>
  </si>
  <si>
    <t>f</t>
  </si>
  <si>
    <t>BOQ shall be read in conjuction with technical specification, drawings,In the event of conflict between Bill of Quantities and other documents including the Specifications and drawings, the most stringent shall apply. The interpretation of the Consultant/Project Manager shall be final and binding.</t>
  </si>
  <si>
    <t>The Contractor shall procure and bring Materials/Equipment to the site only on the basis of drawings approved for construction and shop drawings and not on the basis of Bill of Quantities which are approximate only. This also applies to the Contractor’s requisition for Owner supplied materials.</t>
  </si>
  <si>
    <t>The contractor shall cooperate with all trades and agencies working on the site.  He shall make provision for hangers, sleeves, structural openings and other requirements well in advance to prevent hold up of progress of the construction schedule.  All supports to the civil structure shall be provided with anchor fasteners.</t>
  </si>
  <si>
    <t>On award of the work, contractor shall submit a schedule of construction in the form i.e BAR chart for approval of the Project Manager.</t>
  </si>
  <si>
    <t>On award of the work the contractor shall be issued three (3) sets of consultant’s drawings.  The drawings shall be the basis of contractor’s shop drawings.</t>
  </si>
  <si>
    <t>Shop drawings are detailed working drawings coordinated with other trading work, which incorporate the contractor’s details for execution of the work and incorporate equipment manufacturer’s details and dimensions to ensure that the same can be installed in the space provided.</t>
  </si>
  <si>
    <t>All shop drawings will be made on AutoCAD and colored prints has to be produced for site work.</t>
  </si>
  <si>
    <t>This Schedule shall be fully priced and the extensions and totals duly checked. The rates for all items shall be filled in INK including NIL items.</t>
  </si>
  <si>
    <t>No alteration whatsoever is to be made to the text or quantities of this Schedule unless such alteration is authorised in writing by Consultant. Any such alterations, notes or additions shall, unless authorized in writing, be disregarded when tender documents are considered.</t>
  </si>
  <si>
    <t>In the event of an error occurring in the amount of the Schedule, as a result of wrong extension of the unit rate and quantity, the unit rate quoted by the tenderer shall be regarded as firm and the extensions shall be amended on the basis of rates.</t>
  </si>
  <si>
    <t>Any error in totaling in the amount column and in carrying forward total shall be corrected. Any error, in description or in quantity, omission of items from this Schedule shall not vitiate this Contract but shall be corrected and deemed to be variation required by the Consultant/Project Manager.</t>
  </si>
  <si>
    <t>Rates have been called for a number of items of works, as alternatives which, for the present do not form part of the total value of tender. However the rates for these items shall be quoted, with due care so that in the event of choice of an alternative item of work, said rate shall form part of the contract and shall not violate the contract any way.</t>
  </si>
  <si>
    <t>The contractor shall , from time to time, clear away all debris and excess materials accumulated at the site failing which the same shall be done by Project Manager at contractor’s risk and cost and cost of clean up shall be deducted from the contractors prorata bill.</t>
  </si>
  <si>
    <t>After the devices and equipment  have been installed and commissioned, contractor shall cleanup the same and remove all plaster, paints, stains, stickers and other foreign matter or discoloration leaving the same in a ready to use condition.</t>
  </si>
  <si>
    <t>On completion of all works, contractor shall demolish all stores, remove all surplus materials and leave the site in a broom clean condition, failing which the same shall be done by the Project Manager at the Contractor'’ risk and cost.  Cost of the cleanup shall be deducted from the contractor’s bills on pro-rata basis in proportion to his contact value.</t>
  </si>
  <si>
    <t xml:space="preserve"> Provision for scaffolding  if any required at site , contactor shall need to be provided.</t>
  </si>
  <si>
    <t>Remove existing drain and water supply lines which are not required. Clean the site for new installations.</t>
  </si>
  <si>
    <t>Required grooves shall be provided for driange connections with drip seal joint(C.I and PVC pipes connections)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</si>
</sst>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7" formatCode="_(* #,##0.00_);_(* \(#,##0.00\);_(* \-??_);_(@_)"/>
    <numFmt numFmtId="168" formatCode="_(* #,##0_);_(* \(#,##0\);_(* \-??_);_(@_)"/>
    <numFmt numFmtId="169" formatCode="_(* #,##0_);_(* \(#,##0\);_(* &quot;-&quot;??_);_(@_)"/>
    <numFmt numFmtId="170" formatCode="0.0"/>
    <numFmt numFmtId="171" formatCode="#,##0.00\ ;&quot; (&quot;#,##0.00\);&quot; -&quot;#\ ;@\ "/>
    <numFmt numFmtId="172" formatCode="#,##0\ ;&quot; (&quot;#,##0\);&quot; -&quot;#\ ;@\ "/>
  </numFmts>
  <fonts count="26">
    <font>
      <sz val="11"/>
      <color theme="1"/>
      <name val="Calibri"/>
      <charset val="134"/>
      <scheme val="minor"/>
    </font>
    <font>
      <b/>
      <sz val="11"/>
      <name val="Calibri"/>
      <charset val="134"/>
      <scheme val="minor"/>
    </font>
    <font>
      <sz val="11"/>
      <name val="Calibri"/>
      <charset val="134"/>
      <scheme val="minor"/>
    </font>
    <font>
      <b/>
      <sz val="11"/>
      <color theme="1"/>
      <name val="Calibri"/>
      <charset val="134"/>
      <scheme val="minor"/>
    </font>
    <font>
      <b/>
      <sz val="11"/>
      <color rgb="FF000000"/>
      <name val="Calibri"/>
      <charset val="134"/>
      <scheme val="minor"/>
    </font>
    <font>
      <sz val="11"/>
      <color rgb="FF000000"/>
      <name val="Calibri"/>
      <charset val="134"/>
      <scheme val="minor"/>
    </font>
    <font>
      <b/>
      <u/>
      <sz val="11"/>
      <color rgb="FF000000"/>
      <name val="Calibri"/>
      <charset val="134"/>
      <scheme val="minor"/>
    </font>
    <font>
      <b/>
      <sz val="11"/>
      <color rgb="FFFF0000"/>
      <name val="Calibri"/>
      <charset val="134"/>
      <scheme val="minor"/>
    </font>
    <font>
      <sz val="12"/>
      <name val="Calibri"/>
      <charset val="134"/>
    </font>
    <font>
      <sz val="11"/>
      <name val="Calibri"/>
      <charset val="134"/>
    </font>
    <font>
      <b/>
      <sz val="11"/>
      <color theme="9" tint="-0.249977111117893"/>
      <name val="Calibri"/>
      <charset val="134"/>
      <scheme val="minor"/>
    </font>
    <font>
      <sz val="11"/>
      <color rgb="FFFF0000"/>
      <name val="Calibri"/>
      <charset val="134"/>
      <scheme val="minor"/>
    </font>
    <font>
      <sz val="11"/>
      <color indexed="8"/>
      <name val="Calibri"/>
      <charset val="134"/>
      <scheme val="minor"/>
    </font>
    <font>
      <b/>
      <u/>
      <sz val="11"/>
      <name val="Calibri"/>
      <charset val="134"/>
      <scheme val="minor"/>
    </font>
    <font>
      <sz val="10"/>
      <name val="Arial"/>
      <charset val="134"/>
    </font>
    <font>
      <sz val="12"/>
      <name val="Arial"/>
      <charset val="134"/>
    </font>
    <font>
      <b/>
      <sz val="11"/>
      <name val="Calibri"/>
      <charset val="134"/>
    </font>
    <font>
      <b/>
      <u/>
      <sz val="11"/>
      <name val="Calibri"/>
      <charset val="134"/>
    </font>
    <font>
      <b/>
      <sz val="12"/>
      <name val="Calibri"/>
      <charset val="134"/>
    </font>
    <font>
      <b/>
      <sz val="12"/>
      <color theme="9" tint="-0.249977111117893"/>
      <name val="Calibri"/>
      <charset val="134"/>
    </font>
    <font>
      <sz val="11"/>
      <name val="Arial"/>
      <charset val="134"/>
    </font>
    <font>
      <b/>
      <sz val="11"/>
      <color theme="9" tint="-0.249977111117893"/>
      <name val="Calibri"/>
      <charset val="134"/>
    </font>
    <font>
      <b/>
      <sz val="12"/>
      <color rgb="FFFF0000"/>
      <name val="Calibri"/>
      <charset val="134"/>
    </font>
    <font>
      <b/>
      <sz val="11"/>
      <color rgb="FFFF0000"/>
      <name val="Calibri"/>
      <charset val="134"/>
    </font>
    <font>
      <sz val="11"/>
      <color indexed="8"/>
      <name val="Calibri"/>
      <charset val="134"/>
    </font>
    <font>
      <sz val="11"/>
      <color theme="1"/>
      <name val="Calibri"/>
      <charset val="134"/>
      <scheme val="minor"/>
    </font>
  </fonts>
  <fills count="9">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0" tint="-0.14993743705557422"/>
        <bgColor indexed="35"/>
      </patternFill>
    </fill>
    <fill>
      <patternFill patternType="solid">
        <fgColor theme="0" tint="-0.14993743705557422"/>
        <bgColor indexed="64"/>
      </patternFill>
    </fill>
    <fill>
      <patternFill patternType="solid">
        <fgColor theme="0" tint="-0.14993743705557422"/>
        <bgColor indexed="49"/>
      </patternFill>
    </fill>
    <fill>
      <patternFill patternType="solid">
        <fgColor indexed="9"/>
        <bgColor indexed="26"/>
      </patternFill>
    </fill>
    <fill>
      <patternFill patternType="solid">
        <fgColor theme="0"/>
        <bgColor indexed="35"/>
      </patternFill>
    </fill>
  </fills>
  <borders count="25">
    <border>
      <left/>
      <right/>
      <top/>
      <bottom/>
      <diagonal/>
    </border>
    <border>
      <left style="medium">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diagonal/>
    </border>
    <border>
      <left style="thin">
        <color indexed="8"/>
      </left>
      <right style="thin">
        <color indexed="8"/>
      </right>
      <top style="thin">
        <color auto="1"/>
      </top>
      <bottom/>
      <diagonal/>
    </border>
    <border>
      <left style="thin">
        <color indexed="8"/>
      </left>
      <right/>
      <top style="thin">
        <color auto="1"/>
      </top>
      <bottom/>
      <diagonal/>
    </border>
    <border>
      <left style="thin">
        <color auto="1"/>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top/>
      <bottom style="thin">
        <color auto="1"/>
      </bottom>
      <diagonal/>
    </border>
    <border>
      <left style="thin">
        <color auto="1"/>
      </left>
      <right style="thin">
        <color auto="1"/>
      </right>
      <top/>
      <bottom/>
      <diagonal/>
    </border>
    <border>
      <left/>
      <right style="thin">
        <color auto="1"/>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top/>
      <bottom/>
      <diagonal/>
    </border>
    <border>
      <left style="thin">
        <color indexed="8"/>
      </left>
      <right/>
      <top/>
      <bottom style="thin">
        <color indexed="8"/>
      </bottom>
      <diagonal/>
    </border>
    <border>
      <left style="thin">
        <color auto="1"/>
      </left>
      <right/>
      <top/>
      <bottom style="thin">
        <color auto="1"/>
      </bottom>
      <diagonal/>
    </border>
  </borders>
  <cellStyleXfs count="6">
    <xf numFmtId="0" fontId="0" fillId="0" borderId="0"/>
    <xf numFmtId="164" fontId="25" fillId="0" borderId="0" applyFont="0" applyFill="0" applyBorder="0" applyAlignment="0" applyProtection="0"/>
    <xf numFmtId="0" fontId="14" fillId="0" borderId="0"/>
    <xf numFmtId="0" fontId="14" fillId="0" borderId="0"/>
    <xf numFmtId="0" fontId="14" fillId="0" borderId="0"/>
    <xf numFmtId="0" fontId="24" fillId="0" borderId="0"/>
  </cellStyleXfs>
  <cellXfs count="217">
    <xf numFmtId="0" fontId="0" fillId="0" borderId="0" xfId="0"/>
    <xf numFmtId="0" fontId="0" fillId="0" borderId="0" xfId="0" applyAlignment="1">
      <alignment horizontal="center" vertical="center"/>
    </xf>
    <xf numFmtId="0" fontId="1" fillId="0" borderId="0" xfId="0" applyFont="1" applyAlignment="1">
      <alignment vertical="center"/>
    </xf>
    <xf numFmtId="0" fontId="2" fillId="0" borderId="0" xfId="0" applyFont="1"/>
    <xf numFmtId="0" fontId="4" fillId="2" borderId="3" xfId="0" applyFont="1" applyFill="1" applyBorder="1" applyAlignment="1">
      <alignment vertical="center"/>
    </xf>
    <xf numFmtId="0" fontId="4" fillId="2" borderId="4" xfId="0" applyFont="1" applyFill="1" applyBorder="1" applyAlignment="1">
      <alignment vertical="center"/>
    </xf>
    <xf numFmtId="0" fontId="5" fillId="0" borderId="5" xfId="0" applyFont="1" applyBorder="1"/>
    <xf numFmtId="0" fontId="6" fillId="0" borderId="5" xfId="0" applyFont="1" applyBorder="1"/>
    <xf numFmtId="0" fontId="5" fillId="0" borderId="0" xfId="0" applyFont="1"/>
    <xf numFmtId="0" fontId="5" fillId="0" borderId="5" xfId="0" applyFont="1" applyBorder="1" applyAlignment="1">
      <alignment horizontal="center" vertical="top" wrapText="1"/>
    </xf>
    <xf numFmtId="0" fontId="5" fillId="0" borderId="5" xfId="0" applyFont="1" applyBorder="1" applyAlignment="1">
      <alignment horizontal="justify" vertical="top" wrapText="1"/>
    </xf>
    <xf numFmtId="0" fontId="5" fillId="0" borderId="5" xfId="0" applyFont="1" applyBorder="1" applyAlignment="1">
      <alignment vertical="top" wrapText="1"/>
    </xf>
    <xf numFmtId="0" fontId="5" fillId="0" borderId="5" xfId="0" applyFont="1" applyBorder="1" applyAlignment="1">
      <alignment horizontal="justify" vertical="top"/>
    </xf>
    <xf numFmtId="0" fontId="2" fillId="0" borderId="5" xfId="0" applyFont="1" applyBorder="1" applyAlignment="1">
      <alignment horizontal="center" vertical="top" wrapText="1"/>
    </xf>
    <xf numFmtId="0" fontId="2" fillId="0" borderId="5" xfId="0" applyFont="1" applyBorder="1" applyAlignment="1">
      <alignment horizontal="justify" vertical="top"/>
    </xf>
    <xf numFmtId="0" fontId="2" fillId="0" borderId="5" xfId="0" applyFont="1" applyBorder="1" applyAlignment="1">
      <alignment vertical="top" wrapText="1"/>
    </xf>
    <xf numFmtId="0" fontId="2" fillId="0" borderId="5" xfId="0" applyFont="1" applyBorder="1" applyAlignment="1">
      <alignment horizontal="justify" vertical="top" wrapText="1"/>
    </xf>
    <xf numFmtId="0" fontId="2" fillId="0" borderId="5" xfId="0" applyFont="1" applyBorder="1" applyAlignment="1">
      <alignment vertical="top"/>
    </xf>
    <xf numFmtId="0" fontId="3" fillId="0" borderId="0" xfId="0" applyFont="1" applyAlignment="1">
      <alignment vertical="center"/>
    </xf>
    <xf numFmtId="0" fontId="7" fillId="0" borderId="0" xfId="0" applyFont="1" applyAlignment="1">
      <alignment vertical="center"/>
    </xf>
    <xf numFmtId="0" fontId="2" fillId="3" borderId="0" xfId="0" applyFont="1" applyFill="1" applyAlignment="1">
      <alignment vertical="center"/>
    </xf>
    <xf numFmtId="0" fontId="8" fillId="0" borderId="0" xfId="2" applyFont="1"/>
    <xf numFmtId="0" fontId="2" fillId="0" borderId="0" xfId="2" applyFont="1"/>
    <xf numFmtId="0" fontId="9" fillId="0" borderId="0" xfId="2" applyFont="1"/>
    <xf numFmtId="0" fontId="2" fillId="0" borderId="0" xfId="0" applyFont="1" applyAlignment="1">
      <alignment vertical="center"/>
    </xf>
    <xf numFmtId="0" fontId="2"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 fillId="2" borderId="5" xfId="0" applyFont="1" applyFill="1" applyBorder="1" applyAlignment="1">
      <alignment vertical="center"/>
    </xf>
    <xf numFmtId="0" fontId="1" fillId="2" borderId="3" xfId="0" applyFont="1" applyFill="1" applyBorder="1" applyAlignment="1">
      <alignment vertical="center"/>
    </xf>
    <xf numFmtId="0" fontId="10" fillId="0" borderId="5" xfId="0" applyFont="1" applyBorder="1" applyAlignment="1">
      <alignment vertical="center"/>
    </xf>
    <xf numFmtId="14" fontId="1" fillId="2" borderId="5" xfId="0" applyNumberFormat="1" applyFont="1" applyFill="1" applyBorder="1" applyAlignment="1">
      <alignment vertical="center"/>
    </xf>
    <xf numFmtId="0" fontId="1" fillId="2" borderId="5" xfId="0" applyFont="1" applyFill="1" applyBorder="1" applyAlignment="1">
      <alignment horizontal="center" vertical="center"/>
    </xf>
    <xf numFmtId="14" fontId="1" fillId="2" borderId="3" xfId="0" applyNumberFormat="1" applyFont="1" applyFill="1" applyBorder="1" applyAlignment="1">
      <alignment vertical="center"/>
    </xf>
    <xf numFmtId="0" fontId="2" fillId="2" borderId="5" xfId="0" applyFont="1" applyFill="1" applyBorder="1" applyAlignment="1">
      <alignment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 fillId="0" borderId="0" xfId="0" applyFont="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4" borderId="16" xfId="0" applyFont="1" applyFill="1" applyBorder="1" applyAlignment="1">
      <alignment horizontal="center" vertical="center"/>
    </xf>
    <xf numFmtId="0" fontId="1" fillId="4" borderId="16" xfId="0" applyFont="1" applyFill="1" applyBorder="1"/>
    <xf numFmtId="0" fontId="2" fillId="4" borderId="16" xfId="0" applyFont="1" applyFill="1" applyBorder="1" applyAlignment="1">
      <alignment horizontal="center"/>
    </xf>
    <xf numFmtId="0" fontId="2" fillId="4" borderId="17" xfId="0" applyFont="1" applyFill="1" applyBorder="1" applyAlignment="1">
      <alignment horizontal="center" readingOrder="1"/>
    </xf>
    <xf numFmtId="0" fontId="1" fillId="5" borderId="5" xfId="0" applyFont="1" applyFill="1" applyBorder="1" applyAlignment="1">
      <alignment horizontal="center" vertical="center"/>
    </xf>
    <xf numFmtId="0" fontId="1" fillId="5" borderId="3" xfId="0" applyFont="1" applyFill="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vertical="top" wrapText="1"/>
    </xf>
    <xf numFmtId="0" fontId="2" fillId="0" borderId="16" xfId="0" applyFont="1" applyBorder="1" applyAlignment="1">
      <alignment horizontal="center"/>
    </xf>
    <xf numFmtId="0" fontId="2" fillId="0" borderId="17" xfId="0" applyFont="1" applyBorder="1" applyAlignment="1">
      <alignment horizont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10" fillId="0" borderId="5" xfId="0" applyFont="1" applyBorder="1" applyAlignment="1">
      <alignment horizontal="left" vertical="center" wrapText="1"/>
    </xf>
    <xf numFmtId="0" fontId="1" fillId="0" borderId="16" xfId="0" applyFont="1" applyBorder="1" applyAlignment="1">
      <alignment horizontal="center" vertical="center"/>
    </xf>
    <xf numFmtId="167" fontId="1" fillId="0" borderId="16" xfId="1" applyNumberFormat="1" applyFont="1" applyFill="1" applyBorder="1" applyAlignment="1" applyProtection="1"/>
    <xf numFmtId="0" fontId="2" fillId="0" borderId="17" xfId="0" applyFont="1" applyBorder="1" applyAlignment="1">
      <alignment horizontal="center" readingOrder="1"/>
    </xf>
    <xf numFmtId="0" fontId="0" fillId="0" borderId="5" xfId="0" applyBorder="1" applyAlignment="1">
      <alignment horizontal="center" vertical="center" wrapText="1"/>
    </xf>
    <xf numFmtId="0" fontId="2" fillId="0" borderId="5" xfId="0" applyFont="1" applyBorder="1" applyAlignment="1">
      <alignment horizontal="right" vertical="center"/>
    </xf>
    <xf numFmtId="164" fontId="2" fillId="0" borderId="3" xfId="1" applyFont="1" applyBorder="1" applyAlignment="1">
      <alignment horizontal="center" vertical="center"/>
    </xf>
    <xf numFmtId="168" fontId="2" fillId="0" borderId="5" xfId="0" applyNumberFormat="1" applyFont="1" applyBorder="1" applyAlignment="1">
      <alignment horizontal="center" vertical="center"/>
    </xf>
    <xf numFmtId="168" fontId="2" fillId="0" borderId="16" xfId="1" applyNumberFormat="1" applyFont="1" applyFill="1" applyBorder="1" applyAlignment="1" applyProtection="1">
      <alignment horizontal="right" readingOrder="1"/>
    </xf>
    <xf numFmtId="0" fontId="11" fillId="0" borderId="16" xfId="0" applyFont="1" applyBorder="1" applyAlignment="1">
      <alignment horizontal="center" vertical="center"/>
    </xf>
    <xf numFmtId="0" fontId="11" fillId="0" borderId="16" xfId="0" applyFont="1" applyBorder="1" applyAlignment="1">
      <alignment vertical="top" wrapText="1"/>
    </xf>
    <xf numFmtId="0" fontId="11" fillId="0" borderId="16" xfId="0" applyFont="1" applyBorder="1" applyAlignment="1">
      <alignment horizontal="center"/>
    </xf>
    <xf numFmtId="0" fontId="11" fillId="0" borderId="17" xfId="0" applyFont="1" applyBorder="1" applyAlignment="1">
      <alignment horizontal="center" readingOrder="1"/>
    </xf>
    <xf numFmtId="168" fontId="2" fillId="0" borderId="0" xfId="1" applyNumberFormat="1" applyFont="1" applyFill="1" applyBorder="1" applyAlignment="1" applyProtection="1">
      <alignment horizontal="right" readingOrder="1"/>
    </xf>
    <xf numFmtId="0" fontId="0" fillId="0" borderId="5" xfId="0" applyBorder="1" applyAlignment="1">
      <alignment horizontal="center" wrapText="1"/>
    </xf>
    <xf numFmtId="0" fontId="3" fillId="0" borderId="16" xfId="0" applyFont="1" applyBorder="1" applyAlignment="1">
      <alignment horizontal="center" vertical="center"/>
    </xf>
    <xf numFmtId="0" fontId="0" fillId="0" borderId="16" xfId="0" applyBorder="1" applyAlignment="1">
      <alignment vertical="top" wrapText="1"/>
    </xf>
    <xf numFmtId="167" fontId="3" fillId="0" borderId="16" xfId="1" applyNumberFormat="1" applyFont="1" applyFill="1" applyBorder="1" applyAlignment="1" applyProtection="1"/>
    <xf numFmtId="0" fontId="0" fillId="0" borderId="17" xfId="0" applyBorder="1" applyAlignment="1">
      <alignment horizontal="center" readingOrder="1"/>
    </xf>
    <xf numFmtId="0" fontId="3" fillId="0" borderId="5" xfId="0" applyFont="1" applyBorder="1" applyAlignment="1">
      <alignment horizontal="center" vertical="center"/>
    </xf>
    <xf numFmtId="168" fontId="2" fillId="0" borderId="5" xfId="0" applyNumberFormat="1" applyFont="1" applyBorder="1" applyAlignment="1">
      <alignment horizontal="center" vertical="center" wrapText="1"/>
    </xf>
    <xf numFmtId="0" fontId="0" fillId="0" borderId="16" xfId="0" applyBorder="1" applyAlignment="1">
      <alignment horizontal="center" vertical="center"/>
    </xf>
    <xf numFmtId="0" fontId="0" fillId="0" borderId="16" xfId="0" applyBorder="1" applyAlignment="1">
      <alignment horizontal="center"/>
    </xf>
    <xf numFmtId="169" fontId="0" fillId="0" borderId="5" xfId="1" applyNumberFormat="1" applyFont="1" applyBorder="1" applyAlignment="1">
      <alignment horizontal="right" vertical="center"/>
    </xf>
    <xf numFmtId="168" fontId="0" fillId="0" borderId="16" xfId="1" applyNumberFormat="1" applyFont="1" applyFill="1" applyBorder="1" applyAlignment="1" applyProtection="1">
      <alignment horizontal="right" readingOrder="1"/>
    </xf>
    <xf numFmtId="168" fontId="11" fillId="0" borderId="0" xfId="1" applyNumberFormat="1" applyFont="1" applyFill="1" applyBorder="1" applyAlignment="1" applyProtection="1">
      <alignment horizontal="right" readingOrder="1"/>
    </xf>
    <xf numFmtId="0" fontId="11" fillId="0" borderId="3" xfId="0" applyFont="1" applyBorder="1" applyAlignment="1">
      <alignment horizontal="center" vertical="center"/>
    </xf>
    <xf numFmtId="167" fontId="2" fillId="0" borderId="16" xfId="1" applyNumberFormat="1" applyFont="1" applyFill="1" applyBorder="1" applyAlignment="1" applyProtection="1">
      <alignment horizontal="center"/>
    </xf>
    <xf numFmtId="0" fontId="2" fillId="0" borderId="16" xfId="0" applyFont="1" applyBorder="1"/>
    <xf numFmtId="0" fontId="2" fillId="0" borderId="5" xfId="0" applyFont="1" applyBorder="1" applyAlignment="1">
      <alignment horizontal="center" vertical="center" wrapText="1"/>
    </xf>
    <xf numFmtId="0" fontId="10" fillId="0" borderId="5" xfId="0" applyFont="1" applyBorder="1" applyAlignment="1">
      <alignment vertical="center" wrapText="1"/>
    </xf>
    <xf numFmtId="0" fontId="2" fillId="0" borderId="18" xfId="0" applyFont="1" applyBorder="1" applyAlignment="1">
      <alignment vertical="top" wrapText="1"/>
    </xf>
    <xf numFmtId="0" fontId="5" fillId="0" borderId="18" xfId="0" applyFont="1" applyBorder="1" applyAlignment="1">
      <alignment horizontal="justify" vertical="center" wrapText="1"/>
    </xf>
    <xf numFmtId="0" fontId="12" fillId="0" borderId="16" xfId="0" applyFont="1" applyBorder="1" applyAlignment="1">
      <alignment horizontal="justify" vertical="center" wrapText="1"/>
    </xf>
    <xf numFmtId="0" fontId="12" fillId="0" borderId="18" xfId="0" applyFont="1" applyBorder="1" applyAlignment="1">
      <alignment horizontal="justify" vertical="center" wrapText="1"/>
    </xf>
    <xf numFmtId="0" fontId="1" fillId="6" borderId="16" xfId="0" applyFont="1" applyFill="1" applyBorder="1"/>
    <xf numFmtId="0" fontId="1" fillId="6" borderId="16" xfId="0" applyFont="1" applyFill="1" applyBorder="1" applyAlignment="1">
      <alignment horizontal="center"/>
    </xf>
    <xf numFmtId="0" fontId="1" fillId="6" borderId="17" xfId="0" applyFont="1" applyFill="1" applyBorder="1" applyAlignment="1">
      <alignment horizontal="center" readingOrder="1"/>
    </xf>
    <xf numFmtId="0" fontId="2" fillId="5" borderId="5" xfId="0" applyFont="1" applyFill="1" applyBorder="1" applyAlignment="1">
      <alignment horizontal="center" vertical="center"/>
    </xf>
    <xf numFmtId="168" fontId="1" fillId="5" borderId="5" xfId="0" applyNumberFormat="1" applyFont="1" applyFill="1" applyBorder="1" applyAlignment="1">
      <alignment horizontal="center" vertical="center"/>
    </xf>
    <xf numFmtId="0" fontId="1" fillId="0" borderId="16" xfId="0" applyFont="1" applyBorder="1"/>
    <xf numFmtId="170" fontId="1" fillId="5" borderId="5" xfId="4" applyNumberFormat="1" applyFont="1" applyFill="1" applyBorder="1" applyAlignment="1" applyProtection="1">
      <alignment horizontal="center" vertical="center" wrapText="1"/>
      <protection locked="0"/>
    </xf>
    <xf numFmtId="0" fontId="1" fillId="5" borderId="5" xfId="4" applyFont="1" applyFill="1" applyBorder="1" applyAlignment="1" applyProtection="1">
      <alignment vertical="center"/>
      <protection locked="0"/>
    </xf>
    <xf numFmtId="0" fontId="1" fillId="5" borderId="5" xfId="4" applyFont="1" applyFill="1" applyBorder="1" applyAlignment="1" applyProtection="1">
      <alignment horizontal="center" vertical="center"/>
      <protection locked="0"/>
    </xf>
    <xf numFmtId="0" fontId="2" fillId="5" borderId="3" xfId="0" applyFont="1" applyFill="1" applyBorder="1" applyAlignment="1">
      <alignment horizontal="center" readingOrder="1"/>
    </xf>
    <xf numFmtId="0" fontId="2" fillId="5" borderId="5" xfId="0" applyFont="1" applyFill="1" applyBorder="1" applyAlignment="1">
      <alignment vertical="center"/>
    </xf>
    <xf numFmtId="0" fontId="2" fillId="5" borderId="3" xfId="0" applyFont="1" applyFill="1" applyBorder="1" applyAlignment="1">
      <alignment horizontal="center" vertical="center"/>
    </xf>
    <xf numFmtId="0" fontId="2" fillId="5" borderId="5" xfId="0" applyFont="1" applyFill="1" applyBorder="1" applyAlignment="1">
      <alignment horizontal="center" vertical="center" wrapText="1"/>
    </xf>
    <xf numFmtId="170" fontId="1" fillId="0" borderId="5" xfId="4" applyNumberFormat="1" applyFont="1" applyBorder="1" applyAlignment="1" applyProtection="1">
      <alignment horizontal="center" vertical="center" wrapText="1"/>
      <protection locked="0"/>
    </xf>
    <xf numFmtId="0" fontId="13" fillId="0" borderId="5" xfId="4" applyFont="1" applyBorder="1" applyAlignment="1" applyProtection="1">
      <alignment vertical="center"/>
      <protection locked="0"/>
    </xf>
    <xf numFmtId="0" fontId="1" fillId="0" borderId="5" xfId="4" applyFont="1" applyBorder="1" applyAlignment="1" applyProtection="1">
      <alignment horizontal="center" vertical="center"/>
      <protection locked="0"/>
    </xf>
    <xf numFmtId="0" fontId="2" fillId="0" borderId="3" xfId="0" applyFont="1" applyBorder="1" applyAlignment="1">
      <alignment horizontal="center" readingOrder="1"/>
    </xf>
    <xf numFmtId="0" fontId="2" fillId="0" borderId="5" xfId="0" applyFont="1" applyBorder="1" applyAlignment="1">
      <alignment vertical="center"/>
    </xf>
    <xf numFmtId="4" fontId="2" fillId="0" borderId="5" xfId="4" applyNumberFormat="1" applyFont="1" applyBorder="1" applyAlignment="1">
      <alignment horizontal="center" vertical="center"/>
    </xf>
    <xf numFmtId="3" fontId="2" fillId="7" borderId="5" xfId="4" applyNumberFormat="1" applyFont="1" applyFill="1" applyBorder="1" applyAlignment="1">
      <alignment horizontal="center" vertical="center" shrinkToFit="1"/>
    </xf>
    <xf numFmtId="0" fontId="2" fillId="0" borderId="19" xfId="0" applyFont="1" applyBorder="1" applyAlignment="1">
      <alignment horizontal="justify" vertical="top" wrapText="1"/>
    </xf>
    <xf numFmtId="0" fontId="2" fillId="0" borderId="17" xfId="0" applyFont="1" applyBorder="1" applyAlignment="1">
      <alignment horizontal="center" vertical="center"/>
    </xf>
    <xf numFmtId="2" fontId="2" fillId="0" borderId="5" xfId="4" applyNumberFormat="1" applyFont="1" applyBorder="1" applyAlignment="1">
      <alignment horizontal="center" vertical="center"/>
    </xf>
    <xf numFmtId="0" fontId="2" fillId="0" borderId="5" xfId="4" applyFont="1" applyBorder="1" applyAlignment="1">
      <alignment horizontal="justify" vertical="top"/>
    </xf>
    <xf numFmtId="167" fontId="1" fillId="4" borderId="16" xfId="1" applyNumberFormat="1" applyFont="1" applyFill="1" applyBorder="1" applyAlignment="1" applyProtection="1"/>
    <xf numFmtId="0" fontId="1" fillId="4" borderId="17" xfId="0" applyFont="1" applyFill="1" applyBorder="1" applyAlignment="1">
      <alignment horizontal="center" readingOrder="1"/>
    </xf>
    <xf numFmtId="0" fontId="2" fillId="5" borderId="3" xfId="0" applyFont="1" applyFill="1" applyBorder="1" applyAlignment="1">
      <alignment vertical="center"/>
    </xf>
    <xf numFmtId="0" fontId="1" fillId="8" borderId="16" xfId="0" applyFont="1" applyFill="1" applyBorder="1" applyAlignment="1">
      <alignment horizontal="center" vertical="center"/>
    </xf>
    <xf numFmtId="0" fontId="1" fillId="8" borderId="16" xfId="0" applyFont="1" applyFill="1" applyBorder="1"/>
    <xf numFmtId="167" fontId="1" fillId="8" borderId="16" xfId="1" applyNumberFormat="1" applyFont="1" applyFill="1" applyBorder="1" applyAlignment="1" applyProtection="1"/>
    <xf numFmtId="0" fontId="1" fillId="8" borderId="17" xfId="0" applyFont="1" applyFill="1" applyBorder="1" applyAlignment="1">
      <alignment horizontal="center" readingOrder="1"/>
    </xf>
    <xf numFmtId="0" fontId="2" fillId="3" borderId="3" xfId="0" applyFont="1" applyFill="1" applyBorder="1" applyAlignment="1">
      <alignment vertical="center"/>
    </xf>
    <xf numFmtId="0" fontId="1" fillId="3" borderId="3" xfId="0" applyFont="1" applyFill="1" applyBorder="1" applyAlignment="1">
      <alignment horizontal="center" vertical="center"/>
    </xf>
    <xf numFmtId="0" fontId="10" fillId="3" borderId="5" xfId="0" applyFont="1" applyFill="1" applyBorder="1" applyAlignment="1">
      <alignment vertical="center"/>
    </xf>
    <xf numFmtId="0" fontId="2" fillId="0" borderId="16" xfId="0" applyFont="1" applyBorder="1" applyAlignment="1" applyProtection="1">
      <alignment vertical="top" wrapText="1"/>
      <protection locked="0"/>
    </xf>
    <xf numFmtId="168" fontId="14" fillId="0" borderId="16" xfId="1" applyNumberFormat="1" applyFont="1" applyFill="1" applyBorder="1" applyAlignment="1" applyProtection="1">
      <alignment horizontal="center" readingOrder="1"/>
    </xf>
    <xf numFmtId="168" fontId="11" fillId="0" borderId="3" xfId="0" applyNumberFormat="1" applyFont="1" applyBorder="1" applyAlignment="1">
      <alignment horizontal="center" vertical="center"/>
    </xf>
    <xf numFmtId="168" fontId="14" fillId="0" borderId="16" xfId="1" applyNumberFormat="1" applyFont="1" applyFill="1" applyBorder="1" applyAlignment="1" applyProtection="1">
      <alignment horizontal="center"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11" fillId="0" borderId="0" xfId="0" applyFont="1" applyAlignment="1">
      <alignment horizontal="center" wrapText="1"/>
    </xf>
    <xf numFmtId="0" fontId="0" fillId="0" borderId="0" xfId="0" applyAlignment="1">
      <alignment horizontal="center" wrapText="1"/>
    </xf>
    <xf numFmtId="0" fontId="11" fillId="0" borderId="0" xfId="0" applyFont="1" applyAlignment="1">
      <alignment horizontal="center" vertical="center" wrapText="1"/>
    </xf>
    <xf numFmtId="0" fontId="7" fillId="0" borderId="0" xfId="0" applyFont="1" applyAlignment="1">
      <alignment vertical="center" wrapText="1"/>
    </xf>
    <xf numFmtId="168" fontId="11" fillId="0" borderId="0" xfId="0" applyNumberFormat="1" applyFont="1" applyAlignment="1">
      <alignment horizontal="center" vertical="center" wrapText="1"/>
    </xf>
    <xf numFmtId="0" fontId="7" fillId="3" borderId="0" xfId="0" applyFont="1" applyFill="1" applyAlignment="1">
      <alignment vertical="center"/>
    </xf>
    <xf numFmtId="0" fontId="2" fillId="0" borderId="16" xfId="0" applyFont="1" applyBorder="1" applyAlignment="1">
      <alignment horizontal="justify" vertical="top" wrapText="1"/>
    </xf>
    <xf numFmtId="168" fontId="14" fillId="3" borderId="16" xfId="1" applyNumberFormat="1" applyFont="1" applyFill="1" applyBorder="1" applyAlignment="1" applyProtection="1">
      <alignment horizontal="center" readingOrder="1"/>
    </xf>
    <xf numFmtId="0" fontId="2" fillId="3" borderId="5" xfId="0" applyFont="1" applyFill="1" applyBorder="1" applyAlignment="1">
      <alignment horizontal="center" vertical="center"/>
    </xf>
    <xf numFmtId="171" fontId="15" fillId="5" borderId="5" xfId="1" applyNumberFormat="1" applyFont="1" applyFill="1" applyBorder="1" applyAlignment="1">
      <alignment vertical="center"/>
    </xf>
    <xf numFmtId="171" fontId="2" fillId="5" borderId="5" xfId="1" applyNumberFormat="1" applyFont="1" applyFill="1" applyBorder="1" applyAlignment="1">
      <alignment vertical="center"/>
    </xf>
    <xf numFmtId="171" fontId="2" fillId="0" borderId="5" xfId="1" applyNumberFormat="1" applyFont="1" applyFill="1" applyBorder="1" applyAlignment="1">
      <alignment vertical="center"/>
    </xf>
    <xf numFmtId="167" fontId="2" fillId="0" borderId="16" xfId="1" applyNumberFormat="1" applyFont="1" applyFill="1" applyBorder="1" applyAlignment="1" applyProtection="1">
      <alignment horizontal="center" vertical="center"/>
    </xf>
    <xf numFmtId="0" fontId="2" fillId="0" borderId="5" xfId="3" applyFont="1" applyBorder="1" applyAlignment="1">
      <alignment vertical="center"/>
    </xf>
    <xf numFmtId="0" fontId="2" fillId="0" borderId="16" xfId="0" applyFont="1" applyBorder="1" applyAlignment="1" applyProtection="1">
      <alignment horizontal="left" vertical="top" wrapText="1"/>
      <protection locked="0"/>
    </xf>
    <xf numFmtId="0" fontId="2" fillId="0" borderId="17" xfId="0" applyFont="1" applyBorder="1" applyAlignment="1">
      <alignment horizontal="center" vertical="center" readingOrder="1"/>
    </xf>
    <xf numFmtId="0" fontId="2" fillId="0" borderId="16" xfId="0" applyFont="1" applyBorder="1" applyAlignment="1" applyProtection="1">
      <alignment horizontal="left" vertical="center" wrapText="1"/>
      <protection locked="0"/>
    </xf>
    <xf numFmtId="0" fontId="2" fillId="0" borderId="3" xfId="0" applyFont="1" applyBorder="1" applyAlignment="1">
      <alignment vertical="center"/>
    </xf>
    <xf numFmtId="0" fontId="1" fillId="4" borderId="20" xfId="0" applyFont="1" applyFill="1" applyBorder="1" applyAlignment="1">
      <alignment horizontal="center" vertical="center"/>
    </xf>
    <xf numFmtId="0" fontId="1" fillId="4" borderId="20" xfId="0" applyFont="1" applyFill="1" applyBorder="1"/>
    <xf numFmtId="0" fontId="1" fillId="0" borderId="5" xfId="0" applyFont="1" applyBorder="1"/>
    <xf numFmtId="167" fontId="1" fillId="0" borderId="0" xfId="1" applyNumberFormat="1" applyFont="1" applyFill="1" applyBorder="1" applyAlignment="1" applyProtection="1"/>
    <xf numFmtId="0" fontId="1" fillId="0" borderId="0" xfId="0" applyFont="1" applyAlignment="1">
      <alignment horizontal="center" readingOrder="1"/>
    </xf>
    <xf numFmtId="172" fontId="2" fillId="0" borderId="5" xfId="1" applyNumberFormat="1" applyFont="1" applyFill="1" applyBorder="1" applyAlignment="1">
      <alignment vertical="center"/>
    </xf>
    <xf numFmtId="172" fontId="1" fillId="5" borderId="5" xfId="1" applyNumberFormat="1" applyFont="1" applyFill="1" applyBorder="1" applyAlignment="1">
      <alignment vertical="center"/>
    </xf>
    <xf numFmtId="171" fontId="14" fillId="0" borderId="5" xfId="1" applyNumberFormat="1" applyFont="1" applyFill="1" applyBorder="1" applyAlignment="1">
      <alignment vertical="center"/>
    </xf>
    <xf numFmtId="0" fontId="1" fillId="0" borderId="0" xfId="0" applyFont="1"/>
    <xf numFmtId="0" fontId="2" fillId="0" borderId="0" xfId="0" applyFont="1" applyAlignment="1">
      <alignment horizontal="center" readingOrder="1"/>
    </xf>
    <xf numFmtId="170" fontId="16" fillId="5" borderId="5" xfId="4" applyNumberFormat="1" applyFont="1" applyFill="1" applyBorder="1" applyAlignment="1" applyProtection="1">
      <alignment horizontal="center" vertical="top" wrapText="1"/>
      <protection locked="0"/>
    </xf>
    <xf numFmtId="0" fontId="17" fillId="5" borderId="5" xfId="4" applyFont="1" applyFill="1" applyBorder="1" applyAlignment="1" applyProtection="1">
      <alignment vertical="top"/>
      <protection locked="0"/>
    </xf>
    <xf numFmtId="0" fontId="18" fillId="5" borderId="5" xfId="4" applyFont="1" applyFill="1" applyBorder="1" applyAlignment="1" applyProtection="1">
      <alignment horizontal="center" vertical="center"/>
      <protection locked="0"/>
    </xf>
    <xf numFmtId="3" fontId="18" fillId="5" borderId="5" xfId="4" applyNumberFormat="1" applyFont="1" applyFill="1" applyBorder="1" applyAlignment="1" applyProtection="1">
      <alignment horizontal="center" vertical="center"/>
      <protection locked="0"/>
    </xf>
    <xf numFmtId="171" fontId="15" fillId="5" borderId="3" xfId="1" applyNumberFormat="1" applyFont="1" applyFill="1" applyBorder="1" applyAlignment="1">
      <alignment vertical="center"/>
    </xf>
    <xf numFmtId="0" fontId="19" fillId="0" borderId="5" xfId="2" applyFont="1" applyBorder="1"/>
    <xf numFmtId="0" fontId="2" fillId="5" borderId="5" xfId="4" applyFont="1" applyFill="1" applyBorder="1" applyAlignment="1">
      <alignment horizontal="center" vertical="top"/>
    </xf>
    <xf numFmtId="0" fontId="1" fillId="5" borderId="5" xfId="4" applyFont="1" applyFill="1" applyBorder="1" applyAlignment="1">
      <alignment horizontal="left" vertical="top" wrapText="1" shrinkToFit="1"/>
    </xf>
    <xf numFmtId="0" fontId="1" fillId="5" borderId="5" xfId="4" applyFont="1" applyFill="1" applyBorder="1" applyAlignment="1">
      <alignment horizontal="center" vertical="center" shrinkToFit="1"/>
    </xf>
    <xf numFmtId="3" fontId="1" fillId="5" borderId="5" xfId="4" applyNumberFormat="1" applyFont="1" applyFill="1" applyBorder="1" applyAlignment="1">
      <alignment horizontal="center" vertical="center" shrinkToFit="1"/>
    </xf>
    <xf numFmtId="171" fontId="2" fillId="5" borderId="3" xfId="1" applyNumberFormat="1" applyFont="1" applyFill="1" applyBorder="1" applyAlignment="1">
      <alignment vertical="center"/>
    </xf>
    <xf numFmtId="0" fontId="10" fillId="0" borderId="5" xfId="2" applyFont="1" applyBorder="1"/>
    <xf numFmtId="0" fontId="2" fillId="0" borderId="5" xfId="4" applyFont="1" applyBorder="1" applyAlignment="1">
      <alignment horizontal="center" vertical="top"/>
    </xf>
    <xf numFmtId="0" fontId="1" fillId="0" borderId="5" xfId="4" applyFont="1" applyBorder="1" applyAlignment="1">
      <alignment horizontal="left" vertical="top" wrapText="1" shrinkToFit="1"/>
    </xf>
    <xf numFmtId="0" fontId="1" fillId="0" borderId="5" xfId="4" applyFont="1" applyBorder="1" applyAlignment="1">
      <alignment horizontal="center" vertical="center" shrinkToFit="1"/>
    </xf>
    <xf numFmtId="3" fontId="1" fillId="0" borderId="5" xfId="4" applyNumberFormat="1" applyFont="1" applyBorder="1" applyAlignment="1">
      <alignment horizontal="center" vertical="center" shrinkToFit="1"/>
    </xf>
    <xf numFmtId="171" fontId="2" fillId="0" borderId="3" xfId="1" applyNumberFormat="1" applyFont="1" applyFill="1" applyBorder="1" applyAlignment="1">
      <alignment vertical="center"/>
    </xf>
    <xf numFmtId="0" fontId="2" fillId="0" borderId="5" xfId="5" applyFont="1" applyBorder="1" applyAlignment="1">
      <alignment vertical="top" wrapText="1"/>
    </xf>
    <xf numFmtId="3" fontId="2" fillId="0" borderId="5" xfId="4" applyNumberFormat="1" applyFont="1" applyBorder="1" applyAlignment="1">
      <alignment horizontal="center" vertical="center" shrinkToFit="1"/>
    </xf>
    <xf numFmtId="172" fontId="2" fillId="0" borderId="3" xfId="1" applyNumberFormat="1" applyFont="1" applyFill="1" applyBorder="1" applyAlignment="1">
      <alignment vertical="center"/>
    </xf>
    <xf numFmtId="2" fontId="2" fillId="0" borderId="5" xfId="4" applyNumberFormat="1" applyFont="1" applyBorder="1" applyAlignment="1">
      <alignment horizontal="center" vertical="top"/>
    </xf>
    <xf numFmtId="0" fontId="10" fillId="0" borderId="5" xfId="2" applyFont="1" applyBorder="1" applyAlignment="1">
      <alignment vertical="center" wrapText="1"/>
    </xf>
    <xf numFmtId="170" fontId="16" fillId="5" borderId="5" xfId="4" applyNumberFormat="1" applyFont="1" applyFill="1" applyBorder="1" applyAlignment="1">
      <alignment horizontal="center" vertical="top"/>
    </xf>
    <xf numFmtId="0" fontId="16" fillId="5" borderId="5" xfId="4" applyFont="1" applyFill="1" applyBorder="1" applyAlignment="1">
      <alignment horizontal="left" vertical="center" wrapText="1"/>
    </xf>
    <xf numFmtId="4" fontId="9" fillId="5" borderId="5" xfId="4" applyNumberFormat="1" applyFont="1" applyFill="1" applyBorder="1" applyAlignment="1">
      <alignment horizontal="center" vertical="center"/>
    </xf>
    <xf numFmtId="3" fontId="9" fillId="5" borderId="5" xfId="4" applyNumberFormat="1" applyFont="1" applyFill="1" applyBorder="1" applyAlignment="1">
      <alignment horizontal="center" vertical="center"/>
    </xf>
    <xf numFmtId="171" fontId="20" fillId="5" borderId="5" xfId="1" applyNumberFormat="1" applyFont="1" applyFill="1" applyBorder="1" applyAlignment="1">
      <alignment vertical="center"/>
    </xf>
    <xf numFmtId="172" fontId="1" fillId="5" borderId="3" xfId="1" applyNumberFormat="1" applyFont="1" applyFill="1" applyBorder="1" applyAlignment="1">
      <alignment vertical="center"/>
    </xf>
    <xf numFmtId="0" fontId="21" fillId="0" borderId="5" xfId="2" applyFont="1" applyBorder="1"/>
    <xf numFmtId="0" fontId="1" fillId="4" borderId="17" xfId="0" applyFont="1" applyFill="1" applyBorder="1" applyAlignment="1">
      <alignment horizontal="center"/>
    </xf>
    <xf numFmtId="172" fontId="1" fillId="5" borderId="3" xfId="0" applyNumberFormat="1" applyFont="1" applyFill="1" applyBorder="1" applyAlignment="1">
      <alignment horizontal="center" vertical="center"/>
    </xf>
    <xf numFmtId="0" fontId="22" fillId="0" borderId="0" xfId="2" applyFont="1"/>
    <xf numFmtId="0" fontId="7" fillId="0" borderId="0" xfId="2" applyFont="1"/>
    <xf numFmtId="0" fontId="7" fillId="0" borderId="0" xfId="2" applyFont="1" applyAlignment="1">
      <alignment vertical="center" wrapText="1"/>
    </xf>
    <xf numFmtId="0" fontId="23" fillId="0" borderId="0" xfId="2" applyFont="1"/>
    <xf numFmtId="0" fontId="1" fillId="0" borderId="20" xfId="0" applyFont="1" applyBorder="1"/>
    <xf numFmtId="167" fontId="1" fillId="0" borderId="20" xfId="1" applyNumberFormat="1" applyFont="1" applyFill="1" applyBorder="1" applyAlignment="1" applyProtection="1"/>
    <xf numFmtId="0" fontId="1" fillId="0" borderId="21" xfId="0" applyFont="1" applyBorder="1" applyAlignment="1">
      <alignment horizontal="center"/>
    </xf>
    <xf numFmtId="0" fontId="2" fillId="0" borderId="22" xfId="0" applyFont="1" applyBorder="1" applyAlignment="1">
      <alignment vertical="center"/>
    </xf>
    <xf numFmtId="0" fontId="1" fillId="0" borderId="17" xfId="0" applyFont="1" applyBorder="1" applyAlignment="1">
      <alignment horizontal="center" vertical="center"/>
    </xf>
    <xf numFmtId="0" fontId="1" fillId="0" borderId="5" xfId="2" applyFont="1" applyBorder="1" applyAlignment="1">
      <alignment vertical="top" wrapText="1"/>
    </xf>
    <xf numFmtId="167" fontId="1" fillId="0" borderId="5" xfId="1" applyNumberFormat="1" applyFont="1" applyFill="1" applyBorder="1" applyAlignment="1" applyProtection="1"/>
    <xf numFmtId="0" fontId="1" fillId="0" borderId="5" xfId="0" applyFont="1" applyBorder="1" applyAlignment="1">
      <alignment horizontal="center"/>
    </xf>
    <xf numFmtId="0" fontId="2" fillId="0" borderId="18" xfId="2" applyFont="1" applyBorder="1" applyAlignment="1">
      <alignment vertical="top" wrapText="1"/>
    </xf>
    <xf numFmtId="167" fontId="1" fillId="0" borderId="18" xfId="1" applyNumberFormat="1" applyFont="1" applyFill="1" applyBorder="1" applyAlignment="1" applyProtection="1"/>
    <xf numFmtId="0" fontId="1" fillId="0" borderId="23" xfId="0" applyFont="1" applyBorder="1" applyAlignment="1">
      <alignment horizontal="center"/>
    </xf>
    <xf numFmtId="0" fontId="2" fillId="0" borderId="24" xfId="0" applyFont="1" applyBorder="1" applyAlignment="1">
      <alignment vertical="center"/>
    </xf>
    <xf numFmtId="0" fontId="3" fillId="0" borderId="1" xfId="0" applyFont="1" applyBorder="1" applyAlignment="1">
      <alignment horizontal="center" wrapText="1"/>
    </xf>
    <xf numFmtId="0" fontId="3" fillId="0" borderId="2" xfId="0" applyFont="1" applyBorder="1" applyAlignment="1">
      <alignment horizont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1" fillId="2" borderId="5" xfId="0" applyFont="1" applyFill="1" applyBorder="1" applyAlignment="1">
      <alignment horizontal="left" vertical="center"/>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cellXfs>
  <cellStyles count="6">
    <cellStyle name="Comma" xfId="1" builtinId="3"/>
    <cellStyle name="Excel Built-in Normal" xfId="2" xr:uid="{00000000-0005-0000-0000-000031000000}"/>
    <cellStyle name="Normal" xfId="0" builtinId="0"/>
    <cellStyle name="Normal 2" xfId="3" xr:uid="{00000000-0005-0000-0000-000032000000}"/>
    <cellStyle name="Normal 3 2" xfId="4" xr:uid="{00000000-0005-0000-0000-000033000000}"/>
    <cellStyle name="Normal 4" xfId="5" xr:uid="{00000000-0005-0000-0000-000034000000}"/>
  </cellStyles>
  <dxfs count="0"/>
  <tableStyles count="0" defaultTableStyle="TableStyleMedium9" defaultPivotStyle="PivotStyleLight16"/>
  <colors>
    <mruColors>
      <color rgb="FF000000"/>
      <color rgb="FF00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1409700</xdr:colOff>
      <xdr:row>534</xdr:row>
      <xdr:rowOff>1228723</xdr:rowOff>
    </xdr:from>
    <xdr:to>
      <xdr:col>1</xdr:col>
      <xdr:colOff>1695451</xdr:colOff>
      <xdr:row>536</xdr:row>
      <xdr:rowOff>133349</xdr:rowOff>
    </xdr:to>
    <xdr:pic>
      <xdr:nvPicPr>
        <xdr:cNvPr id="4" name="Picture 1367" descr="010 SN">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cstate="print"/>
        <a:srcRect/>
        <a:stretch>
          <a:fillRect/>
        </a:stretch>
      </xdr:blipFill>
      <xdr:spPr>
        <a:xfrm>
          <a:off x="1912620" y="115130580"/>
          <a:ext cx="285750" cy="315595"/>
        </a:xfrm>
        <a:prstGeom prst="rect">
          <a:avLst/>
        </a:prstGeom>
        <a:noFill/>
        <a:ln w="9525">
          <a:noFill/>
          <a:miter lim="800000"/>
          <a:headEnd/>
          <a:tailEnd/>
        </a:ln>
      </xdr:spPr>
    </xdr:pic>
    <xdr:clientData/>
  </xdr:twoCellAnchor>
  <xdr:twoCellAnchor editAs="oneCell">
    <xdr:from>
      <xdr:col>1</xdr:col>
      <xdr:colOff>1733551</xdr:colOff>
      <xdr:row>534</xdr:row>
      <xdr:rowOff>1238249</xdr:rowOff>
    </xdr:from>
    <xdr:to>
      <xdr:col>1</xdr:col>
      <xdr:colOff>2009776</xdr:colOff>
      <xdr:row>536</xdr:row>
      <xdr:rowOff>104774</xdr:rowOff>
    </xdr:to>
    <xdr:pic>
      <xdr:nvPicPr>
        <xdr:cNvPr id="5" name="Picture 333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a:xfrm>
          <a:off x="2236470" y="115130580"/>
          <a:ext cx="276225" cy="287020"/>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2390776</xdr:colOff>
      <xdr:row>534</xdr:row>
      <xdr:rowOff>1238249</xdr:rowOff>
    </xdr:from>
    <xdr:to>
      <xdr:col>1</xdr:col>
      <xdr:colOff>2667001</xdr:colOff>
      <xdr:row>536</xdr:row>
      <xdr:rowOff>104774</xdr:rowOff>
    </xdr:to>
    <xdr:pic>
      <xdr:nvPicPr>
        <xdr:cNvPr id="6" name="Picture 333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a:xfrm>
          <a:off x="2893695" y="115130580"/>
          <a:ext cx="276225" cy="287020"/>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2057401</xdr:colOff>
      <xdr:row>534</xdr:row>
      <xdr:rowOff>1238249</xdr:rowOff>
    </xdr:from>
    <xdr:to>
      <xdr:col>1</xdr:col>
      <xdr:colOff>2333626</xdr:colOff>
      <xdr:row>536</xdr:row>
      <xdr:rowOff>104774</xdr:rowOff>
    </xdr:to>
    <xdr:pic>
      <xdr:nvPicPr>
        <xdr:cNvPr id="7" name="Picture 333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a:xfrm>
          <a:off x="2560320" y="115130580"/>
          <a:ext cx="276225" cy="287020"/>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2714626</xdr:colOff>
      <xdr:row>534</xdr:row>
      <xdr:rowOff>1238249</xdr:rowOff>
    </xdr:from>
    <xdr:to>
      <xdr:col>1</xdr:col>
      <xdr:colOff>2972441</xdr:colOff>
      <xdr:row>536</xdr:row>
      <xdr:rowOff>85724</xdr:rowOff>
    </xdr:to>
    <xdr:pic>
      <xdr:nvPicPr>
        <xdr:cNvPr id="8" name="Picture 134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a:xfrm>
          <a:off x="3217545" y="115130580"/>
          <a:ext cx="257810" cy="267970"/>
        </a:xfrm>
        <a:prstGeom prst="rect">
          <a:avLst/>
        </a:prstGeom>
        <a:noFill/>
        <a:ln w="9525">
          <a:noFill/>
          <a:miter lim="800000"/>
          <a:headEnd/>
          <a:tailEnd/>
        </a:ln>
      </xdr:spPr>
    </xdr:pic>
    <xdr:clientData/>
  </xdr:twoCellAnchor>
  <xdr:twoCellAnchor editAs="oneCell">
    <xdr:from>
      <xdr:col>1</xdr:col>
      <xdr:colOff>2152650</xdr:colOff>
      <xdr:row>536</xdr:row>
      <xdr:rowOff>1400175</xdr:rowOff>
    </xdr:from>
    <xdr:to>
      <xdr:col>1</xdr:col>
      <xdr:colOff>2419350</xdr:colOff>
      <xdr:row>538</xdr:row>
      <xdr:rowOff>95250</xdr:rowOff>
    </xdr:to>
    <xdr:pic>
      <xdr:nvPicPr>
        <xdr:cNvPr id="10" name="Picture 1367" descr="010 SN">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1" cstate="print"/>
        <a:srcRect/>
        <a:stretch>
          <a:fillRect/>
        </a:stretch>
      </xdr:blipFill>
      <xdr:spPr>
        <a:xfrm>
          <a:off x="2655570" y="115496340"/>
          <a:ext cx="266700" cy="278130"/>
        </a:xfrm>
        <a:prstGeom prst="rect">
          <a:avLst/>
        </a:prstGeom>
        <a:noFill/>
        <a:ln w="9525">
          <a:noFill/>
          <a:miter lim="800000"/>
          <a:headEnd/>
          <a:tailEnd/>
        </a:ln>
      </xdr:spPr>
    </xdr:pic>
    <xdr:clientData/>
  </xdr:twoCellAnchor>
  <xdr:twoCellAnchor editAs="oneCell">
    <xdr:from>
      <xdr:col>1</xdr:col>
      <xdr:colOff>2438400</xdr:colOff>
      <xdr:row>536</xdr:row>
      <xdr:rowOff>1409700</xdr:rowOff>
    </xdr:from>
    <xdr:to>
      <xdr:col>1</xdr:col>
      <xdr:colOff>2686050</xdr:colOff>
      <xdr:row>538</xdr:row>
      <xdr:rowOff>74229</xdr:rowOff>
    </xdr:to>
    <xdr:pic>
      <xdr:nvPicPr>
        <xdr:cNvPr id="11" name="Picture 3331">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a:xfrm>
          <a:off x="2941320" y="115496340"/>
          <a:ext cx="247650" cy="256540"/>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2714625</xdr:colOff>
      <xdr:row>536</xdr:row>
      <xdr:rowOff>1409700</xdr:rowOff>
    </xdr:from>
    <xdr:to>
      <xdr:col>1</xdr:col>
      <xdr:colOff>2962275</xdr:colOff>
      <xdr:row>538</xdr:row>
      <xdr:rowOff>74229</xdr:rowOff>
    </xdr:to>
    <xdr:pic>
      <xdr:nvPicPr>
        <xdr:cNvPr id="12" name="Picture 333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a:xfrm>
          <a:off x="3217545" y="115496340"/>
          <a:ext cx="247650" cy="256540"/>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3571875</xdr:colOff>
      <xdr:row>536</xdr:row>
      <xdr:rowOff>1400175</xdr:rowOff>
    </xdr:from>
    <xdr:to>
      <xdr:col>2</xdr:col>
      <xdr:colOff>247650</xdr:colOff>
      <xdr:row>538</xdr:row>
      <xdr:rowOff>88108</xdr:rowOff>
    </xdr:to>
    <xdr:pic>
      <xdr:nvPicPr>
        <xdr:cNvPr id="13" name="Picture 627">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4" cstate="print">
          <a:biLevel thresh="50000"/>
          <a:grayscl/>
        </a:blip>
        <a:srcRect/>
        <a:stretch>
          <a:fillRect/>
        </a:stretch>
      </xdr:blipFill>
      <xdr:spPr>
        <a:xfrm>
          <a:off x="4074795" y="115496340"/>
          <a:ext cx="302895" cy="270510"/>
        </a:xfrm>
        <a:prstGeom prst="rect">
          <a:avLst/>
        </a:prstGeom>
        <a:solidFill>
          <a:srgbClr val="969696"/>
        </a:solidFill>
        <a:ln w="9525">
          <a:solidFill>
            <a:srgbClr val="333300"/>
          </a:solidFill>
          <a:miter lim="800000"/>
          <a:headEnd/>
          <a:tailEnd/>
        </a:ln>
      </xdr:spPr>
    </xdr:pic>
    <xdr:clientData/>
  </xdr:twoCellAnchor>
  <xdr:twoCellAnchor editAs="oneCell">
    <xdr:from>
      <xdr:col>1</xdr:col>
      <xdr:colOff>3000375</xdr:colOff>
      <xdr:row>536</xdr:row>
      <xdr:rowOff>1409700</xdr:rowOff>
    </xdr:from>
    <xdr:to>
      <xdr:col>1</xdr:col>
      <xdr:colOff>3248025</xdr:colOff>
      <xdr:row>538</xdr:row>
      <xdr:rowOff>74229</xdr:rowOff>
    </xdr:to>
    <xdr:pic>
      <xdr:nvPicPr>
        <xdr:cNvPr id="14" name="Picture 333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a:xfrm>
          <a:off x="3503295" y="115496340"/>
          <a:ext cx="247650" cy="256540"/>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3295650</xdr:colOff>
      <xdr:row>536</xdr:row>
      <xdr:rowOff>1419225</xdr:rowOff>
    </xdr:from>
    <xdr:to>
      <xdr:col>2</xdr:col>
      <xdr:colOff>19050</xdr:colOff>
      <xdr:row>538</xdr:row>
      <xdr:rowOff>74834</xdr:rowOff>
    </xdr:to>
    <xdr:pic>
      <xdr:nvPicPr>
        <xdr:cNvPr id="15" name="Picture 134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cstate="print"/>
        <a:srcRect/>
        <a:stretch>
          <a:fillRect/>
        </a:stretch>
      </xdr:blipFill>
      <xdr:spPr>
        <a:xfrm>
          <a:off x="3798570" y="115496340"/>
          <a:ext cx="350520" cy="257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3"/>
  <sheetViews>
    <sheetView tabSelected="1" zoomScale="85" zoomScaleNormal="85" workbookViewId="0">
      <pane xSplit="6" ySplit="7" topLeftCell="G119" activePane="bottomRight" state="frozen"/>
      <selection pane="topRight"/>
      <selection pane="bottomLeft"/>
      <selection pane="bottomRight" activeCell="F82" sqref="F82"/>
    </sheetView>
  </sheetViews>
  <sheetFormatPr defaultColWidth="9" defaultRowHeight="14.4"/>
  <cols>
    <col min="1" max="1" width="7.33203125" style="24" customWidth="1"/>
    <col min="2" max="2" width="52.88671875" style="24" customWidth="1"/>
    <col min="3" max="3" width="9.109375" style="25"/>
    <col min="4" max="4" width="10.109375" style="24" customWidth="1"/>
    <col min="5" max="5" width="11.33203125" style="24" customWidth="1"/>
    <col min="6" max="7" width="11.88671875" style="24" customWidth="1"/>
    <col min="8" max="8" width="34.88671875" style="26" customWidth="1"/>
    <col min="9" max="9" width="38.5546875" style="19" customWidth="1"/>
    <col min="10" max="254" width="9.109375" style="24"/>
    <col min="255" max="255" width="47.5546875" style="24" customWidth="1"/>
    <col min="256" max="258" width="9.109375" style="24"/>
    <col min="259" max="259" width="11.88671875" style="24" customWidth="1"/>
    <col min="260" max="510" width="9.109375" style="24"/>
    <col min="511" max="511" width="47.5546875" style="24" customWidth="1"/>
    <col min="512" max="514" width="9.109375" style="24"/>
    <col min="515" max="515" width="11.88671875" style="24" customWidth="1"/>
    <col min="516" max="766" width="9.109375" style="24"/>
    <col min="767" max="767" width="47.5546875" style="24" customWidth="1"/>
    <col min="768" max="770" width="9.109375" style="24"/>
    <col min="771" max="771" width="11.88671875" style="24" customWidth="1"/>
    <col min="772" max="1022" width="9.109375" style="24"/>
    <col min="1023" max="1023" width="47.5546875" style="24" customWidth="1"/>
    <col min="1024" max="1026" width="9.109375" style="24"/>
    <col min="1027" max="1027" width="11.88671875" style="24" customWidth="1"/>
    <col min="1028" max="1278" width="9.109375" style="24"/>
    <col min="1279" max="1279" width="47.5546875" style="24" customWidth="1"/>
    <col min="1280" max="1282" width="9.109375" style="24"/>
    <col min="1283" max="1283" width="11.88671875" style="24" customWidth="1"/>
    <col min="1284" max="1534" width="9.109375" style="24"/>
    <col min="1535" max="1535" width="47.5546875" style="24" customWidth="1"/>
    <col min="1536" max="1538" width="9.109375" style="24"/>
    <col min="1539" max="1539" width="11.88671875" style="24" customWidth="1"/>
    <col min="1540" max="1790" width="9.109375" style="24"/>
    <col min="1791" max="1791" width="47.5546875" style="24" customWidth="1"/>
    <col min="1792" max="1794" width="9.109375" style="24"/>
    <col min="1795" max="1795" width="11.88671875" style="24" customWidth="1"/>
    <col min="1796" max="2046" width="9.109375" style="24"/>
    <col min="2047" max="2047" width="47.5546875" style="24" customWidth="1"/>
    <col min="2048" max="2050" width="9.109375" style="24"/>
    <col min="2051" max="2051" width="11.88671875" style="24" customWidth="1"/>
    <col min="2052" max="2302" width="9.109375" style="24"/>
    <col min="2303" max="2303" width="47.5546875" style="24" customWidth="1"/>
    <col min="2304" max="2306" width="9.109375" style="24"/>
    <col min="2307" max="2307" width="11.88671875" style="24" customWidth="1"/>
    <col min="2308" max="2558" width="9.109375" style="24"/>
    <col min="2559" max="2559" width="47.5546875" style="24" customWidth="1"/>
    <col min="2560" max="2562" width="9.109375" style="24"/>
    <col min="2563" max="2563" width="11.88671875" style="24" customWidth="1"/>
    <col min="2564" max="2814" width="9.109375" style="24"/>
    <col min="2815" max="2815" width="47.5546875" style="24" customWidth="1"/>
    <col min="2816" max="2818" width="9.109375" style="24"/>
    <col min="2819" max="2819" width="11.88671875" style="24" customWidth="1"/>
    <col min="2820" max="3070" width="9.109375" style="24"/>
    <col min="3071" max="3071" width="47.5546875" style="24" customWidth="1"/>
    <col min="3072" max="3074" width="9.109375" style="24"/>
    <col min="3075" max="3075" width="11.88671875" style="24" customWidth="1"/>
    <col min="3076" max="3326" width="9.109375" style="24"/>
    <col min="3327" max="3327" width="47.5546875" style="24" customWidth="1"/>
    <col min="3328" max="3330" width="9.109375" style="24"/>
    <col min="3331" max="3331" width="11.88671875" style="24" customWidth="1"/>
    <col min="3332" max="3582" width="9.109375" style="24"/>
    <col min="3583" max="3583" width="47.5546875" style="24" customWidth="1"/>
    <col min="3584" max="3586" width="9.109375" style="24"/>
    <col min="3587" max="3587" width="11.88671875" style="24" customWidth="1"/>
    <col min="3588" max="3838" width="9.109375" style="24"/>
    <col min="3839" max="3839" width="47.5546875" style="24" customWidth="1"/>
    <col min="3840" max="3842" width="9.109375" style="24"/>
    <col min="3843" max="3843" width="11.88671875" style="24" customWidth="1"/>
    <col min="3844" max="4094" width="9.109375" style="24"/>
    <col min="4095" max="4095" width="47.5546875" style="24" customWidth="1"/>
    <col min="4096" max="4098" width="9.109375" style="24"/>
    <col min="4099" max="4099" width="11.88671875" style="24" customWidth="1"/>
    <col min="4100" max="4350" width="9.109375" style="24"/>
    <col min="4351" max="4351" width="47.5546875" style="24" customWidth="1"/>
    <col min="4352" max="4354" width="9.109375" style="24"/>
    <col min="4355" max="4355" width="11.88671875" style="24" customWidth="1"/>
    <col min="4356" max="4606" width="9.109375" style="24"/>
    <col min="4607" max="4607" width="47.5546875" style="24" customWidth="1"/>
    <col min="4608" max="4610" width="9.109375" style="24"/>
    <col min="4611" max="4611" width="11.88671875" style="24" customWidth="1"/>
    <col min="4612" max="4862" width="9.109375" style="24"/>
    <col min="4863" max="4863" width="47.5546875" style="24" customWidth="1"/>
    <col min="4864" max="4866" width="9.109375" style="24"/>
    <col min="4867" max="4867" width="11.88671875" style="24" customWidth="1"/>
    <col min="4868" max="5118" width="9.109375" style="24"/>
    <col min="5119" max="5119" width="47.5546875" style="24" customWidth="1"/>
    <col min="5120" max="5122" width="9.109375" style="24"/>
    <col min="5123" max="5123" width="11.88671875" style="24" customWidth="1"/>
    <col min="5124" max="5374" width="9.109375" style="24"/>
    <col min="5375" max="5375" width="47.5546875" style="24" customWidth="1"/>
    <col min="5376" max="5378" width="9.109375" style="24"/>
    <col min="5379" max="5379" width="11.88671875" style="24" customWidth="1"/>
    <col min="5380" max="5630" width="9.109375" style="24"/>
    <col min="5631" max="5631" width="47.5546875" style="24" customWidth="1"/>
    <col min="5632" max="5634" width="9.109375" style="24"/>
    <col min="5635" max="5635" width="11.88671875" style="24" customWidth="1"/>
    <col min="5636" max="5886" width="9.109375" style="24"/>
    <col min="5887" max="5887" width="47.5546875" style="24" customWidth="1"/>
    <col min="5888" max="5890" width="9.109375" style="24"/>
    <col min="5891" max="5891" width="11.88671875" style="24" customWidth="1"/>
    <col min="5892" max="6142" width="9.109375" style="24"/>
    <col min="6143" max="6143" width="47.5546875" style="24" customWidth="1"/>
    <col min="6144" max="6146" width="9.109375" style="24"/>
    <col min="6147" max="6147" width="11.88671875" style="24" customWidth="1"/>
    <col min="6148" max="6398" width="9.109375" style="24"/>
    <col min="6399" max="6399" width="47.5546875" style="24" customWidth="1"/>
    <col min="6400" max="6402" width="9.109375" style="24"/>
    <col min="6403" max="6403" width="11.88671875" style="24" customWidth="1"/>
    <col min="6404" max="6654" width="9.109375" style="24"/>
    <col min="6655" max="6655" width="47.5546875" style="24" customWidth="1"/>
    <col min="6656" max="6658" width="9.109375" style="24"/>
    <col min="6659" max="6659" width="11.88671875" style="24" customWidth="1"/>
    <col min="6660" max="6910" width="9.109375" style="24"/>
    <col min="6911" max="6911" width="47.5546875" style="24" customWidth="1"/>
    <col min="6912" max="6914" width="9.109375" style="24"/>
    <col min="6915" max="6915" width="11.88671875" style="24" customWidth="1"/>
    <col min="6916" max="7166" width="9.109375" style="24"/>
    <col min="7167" max="7167" width="47.5546875" style="24" customWidth="1"/>
    <col min="7168" max="7170" width="9.109375" style="24"/>
    <col min="7171" max="7171" width="11.88671875" style="24" customWidth="1"/>
    <col min="7172" max="7422" width="9.109375" style="24"/>
    <col min="7423" max="7423" width="47.5546875" style="24" customWidth="1"/>
    <col min="7424" max="7426" width="9.109375" style="24"/>
    <col min="7427" max="7427" width="11.88671875" style="24" customWidth="1"/>
    <col min="7428" max="7678" width="9.109375" style="24"/>
    <col min="7679" max="7679" width="47.5546875" style="24" customWidth="1"/>
    <col min="7680" max="7682" width="9.109375" style="24"/>
    <col min="7683" max="7683" width="11.88671875" style="24" customWidth="1"/>
    <col min="7684" max="7934" width="9.109375" style="24"/>
    <col min="7935" max="7935" width="47.5546875" style="24" customWidth="1"/>
    <col min="7936" max="7938" width="9.109375" style="24"/>
    <col min="7939" max="7939" width="11.88671875" style="24" customWidth="1"/>
    <col min="7940" max="8190" width="9.109375" style="24"/>
    <col min="8191" max="8191" width="47.5546875" style="24" customWidth="1"/>
    <col min="8192" max="8194" width="9.109375" style="24"/>
    <col min="8195" max="8195" width="11.88671875" style="24" customWidth="1"/>
    <col min="8196" max="8446" width="9.109375" style="24"/>
    <col min="8447" max="8447" width="47.5546875" style="24" customWidth="1"/>
    <col min="8448" max="8450" width="9.109375" style="24"/>
    <col min="8451" max="8451" width="11.88671875" style="24" customWidth="1"/>
    <col min="8452" max="8702" width="9.109375" style="24"/>
    <col min="8703" max="8703" width="47.5546875" style="24" customWidth="1"/>
    <col min="8704" max="8706" width="9.109375" style="24"/>
    <col min="8707" max="8707" width="11.88671875" style="24" customWidth="1"/>
    <col min="8708" max="8958" width="9.109375" style="24"/>
    <col min="8959" max="8959" width="47.5546875" style="24" customWidth="1"/>
    <col min="8960" max="8962" width="9.109375" style="24"/>
    <col min="8963" max="8963" width="11.88671875" style="24" customWidth="1"/>
    <col min="8964" max="9214" width="9.109375" style="24"/>
    <col min="9215" max="9215" width="47.5546875" style="24" customWidth="1"/>
    <col min="9216" max="9218" width="9.109375" style="24"/>
    <col min="9219" max="9219" width="11.88671875" style="24" customWidth="1"/>
    <col min="9220" max="9470" width="9.109375" style="24"/>
    <col min="9471" max="9471" width="47.5546875" style="24" customWidth="1"/>
    <col min="9472" max="9474" width="9.109375" style="24"/>
    <col min="9475" max="9475" width="11.88671875" style="24" customWidth="1"/>
    <col min="9476" max="9726" width="9.109375" style="24"/>
    <col min="9727" max="9727" width="47.5546875" style="24" customWidth="1"/>
    <col min="9728" max="9730" width="9.109375" style="24"/>
    <col min="9731" max="9731" width="11.88671875" style="24" customWidth="1"/>
    <col min="9732" max="9982" width="9.109375" style="24"/>
    <col min="9983" max="9983" width="47.5546875" style="24" customWidth="1"/>
    <col min="9984" max="9986" width="9.109375" style="24"/>
    <col min="9987" max="9987" width="11.88671875" style="24" customWidth="1"/>
    <col min="9988" max="10238" width="9.109375" style="24"/>
    <col min="10239" max="10239" width="47.5546875" style="24" customWidth="1"/>
    <col min="10240" max="10242" width="9.109375" style="24"/>
    <col min="10243" max="10243" width="11.88671875" style="24" customWidth="1"/>
    <col min="10244" max="10494" width="9.109375" style="24"/>
    <col min="10495" max="10495" width="47.5546875" style="24" customWidth="1"/>
    <col min="10496" max="10498" width="9.109375" style="24"/>
    <col min="10499" max="10499" width="11.88671875" style="24" customWidth="1"/>
    <col min="10500" max="10750" width="9.109375" style="24"/>
    <col min="10751" max="10751" width="47.5546875" style="24" customWidth="1"/>
    <col min="10752" max="10754" width="9.109375" style="24"/>
    <col min="10755" max="10755" width="11.88671875" style="24" customWidth="1"/>
    <col min="10756" max="11006" width="9.109375" style="24"/>
    <col min="11007" max="11007" width="47.5546875" style="24" customWidth="1"/>
    <col min="11008" max="11010" width="9.109375" style="24"/>
    <col min="11011" max="11011" width="11.88671875" style="24" customWidth="1"/>
    <col min="11012" max="11262" width="9.109375" style="24"/>
    <col min="11263" max="11263" width="47.5546875" style="24" customWidth="1"/>
    <col min="11264" max="11266" width="9.109375" style="24"/>
    <col min="11267" max="11267" width="11.88671875" style="24" customWidth="1"/>
    <col min="11268" max="11518" width="9.109375" style="24"/>
    <col min="11519" max="11519" width="47.5546875" style="24" customWidth="1"/>
    <col min="11520" max="11522" width="9.109375" style="24"/>
    <col min="11523" max="11523" width="11.88671875" style="24" customWidth="1"/>
    <col min="11524" max="11774" width="9.109375" style="24"/>
    <col min="11775" max="11775" width="47.5546875" style="24" customWidth="1"/>
    <col min="11776" max="11778" width="9.109375" style="24"/>
    <col min="11779" max="11779" width="11.88671875" style="24" customWidth="1"/>
    <col min="11780" max="12030" width="9.109375" style="24"/>
    <col min="12031" max="12031" width="47.5546875" style="24" customWidth="1"/>
    <col min="12032" max="12034" width="9.109375" style="24"/>
    <col min="12035" max="12035" width="11.88671875" style="24" customWidth="1"/>
    <col min="12036" max="12286" width="9.109375" style="24"/>
    <col min="12287" max="12287" width="47.5546875" style="24" customWidth="1"/>
    <col min="12288" max="12290" width="9.109375" style="24"/>
    <col min="12291" max="12291" width="11.88671875" style="24" customWidth="1"/>
    <col min="12292" max="12542" width="9.109375" style="24"/>
    <col min="12543" max="12543" width="47.5546875" style="24" customWidth="1"/>
    <col min="12544" max="12546" width="9.109375" style="24"/>
    <col min="12547" max="12547" width="11.88671875" style="24" customWidth="1"/>
    <col min="12548" max="12798" width="9.109375" style="24"/>
    <col min="12799" max="12799" width="47.5546875" style="24" customWidth="1"/>
    <col min="12800" max="12802" width="9.109375" style="24"/>
    <col min="12803" max="12803" width="11.88671875" style="24" customWidth="1"/>
    <col min="12804" max="13054" width="9.109375" style="24"/>
    <col min="13055" max="13055" width="47.5546875" style="24" customWidth="1"/>
    <col min="13056" max="13058" width="9.109375" style="24"/>
    <col min="13059" max="13059" width="11.88671875" style="24" customWidth="1"/>
    <col min="13060" max="13310" width="9.109375" style="24"/>
    <col min="13311" max="13311" width="47.5546875" style="24" customWidth="1"/>
    <col min="13312" max="13314" width="9.109375" style="24"/>
    <col min="13315" max="13315" width="11.88671875" style="24" customWidth="1"/>
    <col min="13316" max="13566" width="9.109375" style="24"/>
    <col min="13567" max="13567" width="47.5546875" style="24" customWidth="1"/>
    <col min="13568" max="13570" width="9.109375" style="24"/>
    <col min="13571" max="13571" width="11.88671875" style="24" customWidth="1"/>
    <col min="13572" max="13822" width="9.109375" style="24"/>
    <col min="13823" max="13823" width="47.5546875" style="24" customWidth="1"/>
    <col min="13824" max="13826" width="9.109375" style="24"/>
    <col min="13827" max="13827" width="11.88671875" style="24" customWidth="1"/>
    <col min="13828" max="14078" width="9.109375" style="24"/>
    <col min="14079" max="14079" width="47.5546875" style="24" customWidth="1"/>
    <col min="14080" max="14082" width="9.109375" style="24"/>
    <col min="14083" max="14083" width="11.88671875" style="24" customWidth="1"/>
    <col min="14084" max="14334" width="9.109375" style="24"/>
    <col min="14335" max="14335" width="47.5546875" style="24" customWidth="1"/>
    <col min="14336" max="14338" width="9.109375" style="24"/>
    <col min="14339" max="14339" width="11.88671875" style="24" customWidth="1"/>
    <col min="14340" max="14590" width="9.109375" style="24"/>
    <col min="14591" max="14591" width="47.5546875" style="24" customWidth="1"/>
    <col min="14592" max="14594" width="9.109375" style="24"/>
    <col min="14595" max="14595" width="11.88671875" style="24" customWidth="1"/>
    <col min="14596" max="14846" width="9.109375" style="24"/>
    <col min="14847" max="14847" width="47.5546875" style="24" customWidth="1"/>
    <col min="14848" max="14850" width="9.109375" style="24"/>
    <col min="14851" max="14851" width="11.88671875" style="24" customWidth="1"/>
    <col min="14852" max="15102" width="9.109375" style="24"/>
    <col min="15103" max="15103" width="47.5546875" style="24" customWidth="1"/>
    <col min="15104" max="15106" width="9.109375" style="24"/>
    <col min="15107" max="15107" width="11.88671875" style="24" customWidth="1"/>
    <col min="15108" max="15358" width="9.109375" style="24"/>
    <col min="15359" max="15359" width="47.5546875" style="24" customWidth="1"/>
    <col min="15360" max="15362" width="9.109375" style="24"/>
    <col min="15363" max="15363" width="11.88671875" style="24" customWidth="1"/>
    <col min="15364" max="15614" width="9.109375" style="24"/>
    <col min="15615" max="15615" width="47.5546875" style="24" customWidth="1"/>
    <col min="15616" max="15618" width="9.109375" style="24"/>
    <col min="15619" max="15619" width="11.88671875" style="24" customWidth="1"/>
    <col min="15620" max="15870" width="9.109375" style="24"/>
    <col min="15871" max="15871" width="47.5546875" style="24" customWidth="1"/>
    <col min="15872" max="15874" width="9.109375" style="24"/>
    <col min="15875" max="15875" width="11.88671875" style="24" customWidth="1"/>
    <col min="15876" max="16126" width="9.109375" style="24"/>
    <col min="16127" max="16127" width="47.5546875" style="24" customWidth="1"/>
    <col min="16128" max="16130" width="9.109375" style="24"/>
    <col min="16131" max="16131" width="11.88671875" style="24" customWidth="1"/>
    <col min="16132" max="16384" width="9.109375" style="24"/>
  </cols>
  <sheetData>
    <row r="1" spans="1:9" s="1" customFormat="1" ht="24" customHeight="1">
      <c r="A1" s="203" t="s">
        <v>0</v>
      </c>
      <c r="B1" s="204"/>
      <c r="C1" s="204"/>
      <c r="D1" s="204"/>
      <c r="E1" s="204"/>
      <c r="F1" s="204"/>
      <c r="H1" s="27"/>
      <c r="I1" s="126"/>
    </row>
    <row r="2" spans="1:9" s="2" customFormat="1" ht="27" customHeight="1">
      <c r="A2" s="205" t="s">
        <v>1</v>
      </c>
      <c r="B2" s="206"/>
      <c r="C2" s="206"/>
      <c r="D2" s="207"/>
      <c r="E2" s="28"/>
      <c r="F2" s="29"/>
      <c r="G2" s="28"/>
      <c r="H2" s="30"/>
      <c r="I2" s="19"/>
    </row>
    <row r="3" spans="1:9" s="2" customFormat="1" ht="20.25" customHeight="1">
      <c r="A3" s="205" t="s">
        <v>2</v>
      </c>
      <c r="B3" s="206"/>
      <c r="C3" s="206"/>
      <c r="D3" s="207"/>
      <c r="E3" s="28" t="s">
        <v>3</v>
      </c>
      <c r="F3" s="29" t="s">
        <v>4</v>
      </c>
      <c r="G3" s="31"/>
      <c r="H3" s="30"/>
      <c r="I3" s="19"/>
    </row>
    <row r="4" spans="1:9" s="2" customFormat="1">
      <c r="A4" s="208"/>
      <c r="B4" s="208"/>
      <c r="C4" s="32"/>
      <c r="D4" s="28"/>
      <c r="E4" s="28" t="s">
        <v>5</v>
      </c>
      <c r="F4" s="33" t="s">
        <v>6</v>
      </c>
      <c r="G4" s="34"/>
      <c r="H4" s="30" t="s">
        <v>7</v>
      </c>
      <c r="I4" s="19" t="s">
        <v>8</v>
      </c>
    </row>
    <row r="5" spans="1:9" s="2" customFormat="1" ht="15" customHeight="1">
      <c r="A5" s="209" t="s">
        <v>9</v>
      </c>
      <c r="B5" s="211" t="s">
        <v>10</v>
      </c>
      <c r="C5" s="211" t="s">
        <v>11</v>
      </c>
      <c r="D5" s="211" t="s">
        <v>12</v>
      </c>
      <c r="E5" s="211" t="s">
        <v>13</v>
      </c>
      <c r="F5" s="213" t="s">
        <v>14</v>
      </c>
      <c r="G5" s="211" t="s">
        <v>15</v>
      </c>
      <c r="H5" s="30"/>
      <c r="I5" s="19"/>
    </row>
    <row r="6" spans="1:9" s="2" customFormat="1">
      <c r="A6" s="210"/>
      <c r="B6" s="212"/>
      <c r="C6" s="212"/>
      <c r="D6" s="212"/>
      <c r="E6" s="212"/>
      <c r="F6" s="214"/>
      <c r="G6" s="212"/>
      <c r="H6" s="30"/>
      <c r="I6" s="19"/>
    </row>
    <row r="7" spans="1:9" s="2" customFormat="1">
      <c r="A7" s="35"/>
      <c r="B7" s="36"/>
      <c r="C7" s="37"/>
      <c r="D7" s="38"/>
      <c r="E7" s="39"/>
      <c r="F7" s="40"/>
      <c r="G7" s="39"/>
      <c r="H7" s="30"/>
      <c r="I7" s="19"/>
    </row>
    <row r="8" spans="1:9" s="2" customFormat="1">
      <c r="A8" s="41" t="s">
        <v>16</v>
      </c>
      <c r="B8" s="42" t="s">
        <v>17</v>
      </c>
      <c r="C8" s="43"/>
      <c r="D8" s="44"/>
      <c r="E8" s="45"/>
      <c r="F8" s="46"/>
      <c r="G8" s="45"/>
      <c r="H8" s="30"/>
      <c r="I8" s="19"/>
    </row>
    <row r="9" spans="1:9" s="2" customFormat="1" ht="28.8">
      <c r="A9" s="47"/>
      <c r="B9" s="48"/>
      <c r="C9" s="49"/>
      <c r="D9" s="50"/>
      <c r="E9" s="51"/>
      <c r="F9" s="52"/>
      <c r="G9" s="51"/>
      <c r="H9" s="53" t="s">
        <v>18</v>
      </c>
      <c r="I9" s="127" t="s">
        <v>19</v>
      </c>
    </row>
    <row r="10" spans="1:9" s="2" customFormat="1" ht="189.75" customHeight="1">
      <c r="A10" s="54">
        <v>1</v>
      </c>
      <c r="B10" s="48" t="s">
        <v>20</v>
      </c>
      <c r="C10" s="55"/>
      <c r="D10" s="56"/>
      <c r="E10" s="39"/>
      <c r="F10" s="40"/>
      <c r="G10" s="57" t="s">
        <v>21</v>
      </c>
      <c r="H10" s="30"/>
      <c r="I10" s="19"/>
    </row>
    <row r="11" spans="1:9" s="2" customFormat="1">
      <c r="A11" s="47">
        <v>1.1000000000000001</v>
      </c>
      <c r="B11" s="48" t="s">
        <v>22</v>
      </c>
      <c r="C11" s="49" t="s">
        <v>23</v>
      </c>
      <c r="D11" s="50">
        <v>20</v>
      </c>
      <c r="E11" s="58">
        <v>700</v>
      </c>
      <c r="F11" s="59">
        <f>D11*E11</f>
        <v>14000</v>
      </c>
      <c r="G11" s="60"/>
      <c r="H11" s="30"/>
      <c r="I11" s="19"/>
    </row>
    <row r="12" spans="1:9" s="2" customFormat="1">
      <c r="A12" s="47">
        <v>1.2</v>
      </c>
      <c r="B12" s="48" t="s">
        <v>24</v>
      </c>
      <c r="C12" s="49" t="s">
        <v>23</v>
      </c>
      <c r="D12" s="50">
        <v>150</v>
      </c>
      <c r="E12" s="61">
        <v>900</v>
      </c>
      <c r="F12" s="59">
        <f>D12*E12</f>
        <v>135000</v>
      </c>
      <c r="G12" s="60"/>
      <c r="H12" s="30"/>
      <c r="I12" s="19"/>
    </row>
    <row r="13" spans="1:9" s="2" customFormat="1" ht="15.75" customHeight="1">
      <c r="A13" s="47">
        <v>1.3</v>
      </c>
      <c r="B13" s="48" t="s">
        <v>25</v>
      </c>
      <c r="C13" s="49" t="s">
        <v>23</v>
      </c>
      <c r="D13" s="50">
        <v>60</v>
      </c>
      <c r="E13" s="61">
        <v>1150</v>
      </c>
      <c r="F13" s="59">
        <f t="shared" ref="F13:F19" si="0">D13*E13</f>
        <v>69000</v>
      </c>
      <c r="G13" s="60"/>
      <c r="H13" s="30"/>
      <c r="I13" s="19"/>
    </row>
    <row r="14" spans="1:9" s="2" customFormat="1" ht="15.75" customHeight="1">
      <c r="A14" s="47">
        <v>1.4</v>
      </c>
      <c r="B14" s="48" t="s">
        <v>26</v>
      </c>
      <c r="C14" s="49" t="s">
        <v>23</v>
      </c>
      <c r="D14" s="50">
        <v>20</v>
      </c>
      <c r="E14" s="61">
        <v>1600</v>
      </c>
      <c r="F14" s="59">
        <f t="shared" si="0"/>
        <v>32000</v>
      </c>
      <c r="G14" s="60"/>
      <c r="H14" s="30"/>
      <c r="I14" s="19"/>
    </row>
    <row r="15" spans="1:9" s="2" customFormat="1" ht="15.75" customHeight="1">
      <c r="A15" s="47">
        <v>1.5</v>
      </c>
      <c r="B15" s="48" t="s">
        <v>27</v>
      </c>
      <c r="C15" s="49" t="s">
        <v>23</v>
      </c>
      <c r="D15" s="50">
        <v>0</v>
      </c>
      <c r="E15" s="61">
        <v>2000</v>
      </c>
      <c r="F15" s="59">
        <f t="shared" si="0"/>
        <v>0</v>
      </c>
      <c r="G15" s="51"/>
      <c r="H15" s="30"/>
      <c r="I15" s="19"/>
    </row>
    <row r="16" spans="1:9" s="2" customFormat="1">
      <c r="A16" s="62"/>
      <c r="B16" s="63"/>
      <c r="C16" s="64"/>
      <c r="D16" s="65"/>
      <c r="E16" s="66"/>
      <c r="F16" s="59"/>
      <c r="G16" s="67"/>
      <c r="H16" s="30"/>
      <c r="I16" s="19"/>
    </row>
    <row r="17" spans="1:10" s="18" customFormat="1" ht="177.75" customHeight="1">
      <c r="A17" s="68">
        <v>2</v>
      </c>
      <c r="B17" s="69" t="s">
        <v>28</v>
      </c>
      <c r="C17" s="70"/>
      <c r="D17" s="71"/>
      <c r="E17" s="72"/>
      <c r="F17" s="59"/>
      <c r="G17" s="73" t="s">
        <v>29</v>
      </c>
      <c r="H17" s="30"/>
      <c r="I17" s="19"/>
    </row>
    <row r="18" spans="1:10" s="18" customFormat="1">
      <c r="A18" s="74">
        <v>2.1</v>
      </c>
      <c r="B18" s="69" t="s">
        <v>30</v>
      </c>
      <c r="C18" s="75" t="s">
        <v>23</v>
      </c>
      <c r="D18" s="71">
        <v>0</v>
      </c>
      <c r="E18" s="76">
        <v>2450</v>
      </c>
      <c r="F18" s="59">
        <f t="shared" si="0"/>
        <v>0</v>
      </c>
      <c r="G18" s="60"/>
      <c r="H18" s="30"/>
      <c r="I18" s="19"/>
    </row>
    <row r="19" spans="1:10" s="18" customFormat="1">
      <c r="A19" s="74">
        <v>2.2000000000000002</v>
      </c>
      <c r="B19" s="69" t="s">
        <v>31</v>
      </c>
      <c r="C19" s="75" t="s">
        <v>23</v>
      </c>
      <c r="D19" s="71">
        <v>0</v>
      </c>
      <c r="E19" s="77">
        <v>3750</v>
      </c>
      <c r="F19" s="59">
        <f t="shared" si="0"/>
        <v>0</v>
      </c>
      <c r="G19" s="60"/>
      <c r="H19" s="30"/>
      <c r="I19" s="19"/>
    </row>
    <row r="20" spans="1:10" s="19" customFormat="1">
      <c r="A20" s="62"/>
      <c r="B20" s="63"/>
      <c r="C20" s="64"/>
      <c r="D20" s="65"/>
      <c r="E20" s="78"/>
      <c r="F20" s="79"/>
      <c r="G20" s="51"/>
      <c r="H20" s="30"/>
    </row>
    <row r="21" spans="1:10" s="2" customFormat="1" ht="72">
      <c r="A21" s="47">
        <v>3</v>
      </c>
      <c r="B21" s="48" t="s">
        <v>32</v>
      </c>
      <c r="C21" s="49"/>
      <c r="D21" s="56"/>
      <c r="E21" s="51"/>
      <c r="F21" s="52"/>
      <c r="G21" s="67" t="s">
        <v>33</v>
      </c>
      <c r="H21" s="30"/>
      <c r="I21" s="19"/>
    </row>
    <row r="22" spans="1:10" s="2" customFormat="1">
      <c r="A22" s="47">
        <v>3.1</v>
      </c>
      <c r="B22" s="48" t="s">
        <v>34</v>
      </c>
      <c r="C22" s="80" t="s">
        <v>35</v>
      </c>
      <c r="D22" s="56">
        <v>8</v>
      </c>
      <c r="E22" s="51">
        <v>2300</v>
      </c>
      <c r="F22" s="52">
        <f>D22*E22</f>
        <v>18400</v>
      </c>
      <c r="G22" s="67"/>
      <c r="H22" s="30"/>
      <c r="I22" s="128"/>
      <c r="J22" s="129"/>
    </row>
    <row r="23" spans="1:10" s="2" customFormat="1">
      <c r="A23" s="47">
        <v>3.2</v>
      </c>
      <c r="B23" s="48" t="s">
        <v>36</v>
      </c>
      <c r="C23" s="80" t="s">
        <v>35</v>
      </c>
      <c r="D23" s="56">
        <v>2</v>
      </c>
      <c r="E23" s="51">
        <v>2700</v>
      </c>
      <c r="F23" s="52">
        <f t="shared" ref="F23:F37" si="1">D23*E23</f>
        <v>5400</v>
      </c>
      <c r="G23" s="60"/>
      <c r="H23" s="30"/>
      <c r="I23" s="19"/>
    </row>
    <row r="24" spans="1:10" s="2" customFormat="1">
      <c r="A24" s="47">
        <v>3.3</v>
      </c>
      <c r="B24" s="81" t="s">
        <v>25</v>
      </c>
      <c r="C24" s="80" t="s">
        <v>35</v>
      </c>
      <c r="D24" s="56">
        <v>2</v>
      </c>
      <c r="E24" s="51">
        <v>3500</v>
      </c>
      <c r="F24" s="52">
        <f t="shared" si="1"/>
        <v>7000</v>
      </c>
      <c r="G24" s="60"/>
      <c r="H24" s="30"/>
      <c r="I24" s="19"/>
    </row>
    <row r="25" spans="1:10" s="2" customFormat="1">
      <c r="A25" s="47">
        <v>3.4</v>
      </c>
      <c r="B25" s="81" t="s">
        <v>26</v>
      </c>
      <c r="C25" s="80" t="s">
        <v>35</v>
      </c>
      <c r="D25" s="56">
        <v>2</v>
      </c>
      <c r="E25" s="51">
        <v>4500</v>
      </c>
      <c r="F25" s="52">
        <f t="shared" si="1"/>
        <v>9000</v>
      </c>
      <c r="G25" s="51"/>
      <c r="H25" s="30"/>
      <c r="I25" s="19"/>
    </row>
    <row r="26" spans="1:10" s="2" customFormat="1">
      <c r="A26" s="47">
        <v>3.5</v>
      </c>
      <c r="B26" s="81" t="s">
        <v>27</v>
      </c>
      <c r="C26" s="80" t="s">
        <v>35</v>
      </c>
      <c r="D26" s="56">
        <v>0</v>
      </c>
      <c r="E26" s="51">
        <v>5500</v>
      </c>
      <c r="F26" s="52">
        <f t="shared" si="1"/>
        <v>0</v>
      </c>
      <c r="G26" s="51"/>
      <c r="H26" s="30"/>
      <c r="I26" s="19"/>
    </row>
    <row r="27" spans="1:10" s="2" customFormat="1">
      <c r="A27" s="47"/>
      <c r="B27" s="81"/>
      <c r="C27" s="80"/>
      <c r="D27" s="56"/>
      <c r="E27" s="51"/>
      <c r="F27" s="52"/>
      <c r="G27" s="82"/>
      <c r="H27" s="30"/>
      <c r="I27" s="130"/>
    </row>
    <row r="28" spans="1:10" s="2" customFormat="1" ht="72">
      <c r="A28" s="47">
        <v>4</v>
      </c>
      <c r="B28" s="69" t="s">
        <v>37</v>
      </c>
      <c r="C28" s="80"/>
      <c r="D28" s="56"/>
      <c r="E28" s="51"/>
      <c r="F28" s="52"/>
      <c r="G28" s="82" t="s">
        <v>38</v>
      </c>
      <c r="H28" s="83" t="s">
        <v>39</v>
      </c>
      <c r="I28" s="131"/>
    </row>
    <row r="29" spans="1:10" s="2" customFormat="1">
      <c r="A29" s="47">
        <v>4.0999999999999996</v>
      </c>
      <c r="B29" s="48" t="s">
        <v>40</v>
      </c>
      <c r="C29" s="80" t="s">
        <v>35</v>
      </c>
      <c r="D29" s="56">
        <v>0</v>
      </c>
      <c r="E29" s="51">
        <v>24000</v>
      </c>
      <c r="F29" s="52">
        <f t="shared" si="1"/>
        <v>0</v>
      </c>
      <c r="G29" s="51"/>
      <c r="H29" s="30"/>
      <c r="I29" s="19"/>
    </row>
    <row r="30" spans="1:10" s="2" customFormat="1">
      <c r="A30" s="47">
        <v>4.2</v>
      </c>
      <c r="B30" s="48" t="s">
        <v>41</v>
      </c>
      <c r="C30" s="80" t="s">
        <v>35</v>
      </c>
      <c r="D30" s="56">
        <v>1</v>
      </c>
      <c r="E30" s="51">
        <v>28000</v>
      </c>
      <c r="F30" s="52">
        <f t="shared" si="1"/>
        <v>28000</v>
      </c>
      <c r="G30" s="51"/>
      <c r="H30" s="30"/>
      <c r="I30" s="19"/>
    </row>
    <row r="31" spans="1:10" s="2" customFormat="1">
      <c r="A31" s="47">
        <v>4.3</v>
      </c>
      <c r="B31" s="48" t="s">
        <v>42</v>
      </c>
      <c r="C31" s="80" t="s">
        <v>35</v>
      </c>
      <c r="D31" s="56">
        <v>4</v>
      </c>
      <c r="E31" s="51">
        <v>33000</v>
      </c>
      <c r="F31" s="52">
        <f t="shared" si="1"/>
        <v>132000</v>
      </c>
      <c r="G31" s="51"/>
      <c r="H31" s="30"/>
      <c r="I31" s="19"/>
    </row>
    <row r="32" spans="1:10" s="2" customFormat="1">
      <c r="A32" s="47">
        <v>4.4000000000000004</v>
      </c>
      <c r="B32" s="48" t="s">
        <v>43</v>
      </c>
      <c r="C32" s="80" t="s">
        <v>35</v>
      </c>
      <c r="D32" s="56">
        <v>0</v>
      </c>
      <c r="E32" s="51">
        <v>38000</v>
      </c>
      <c r="F32" s="52">
        <f t="shared" si="1"/>
        <v>0</v>
      </c>
      <c r="G32" s="82"/>
      <c r="H32" s="30"/>
      <c r="I32" s="130"/>
    </row>
    <row r="33" spans="1:9" s="2" customFormat="1">
      <c r="A33" s="47"/>
      <c r="B33" s="84"/>
      <c r="C33" s="80"/>
      <c r="D33" s="56"/>
      <c r="E33" s="51"/>
      <c r="F33" s="52"/>
      <c r="G33" s="60"/>
      <c r="H33" s="30"/>
      <c r="I33" s="19"/>
    </row>
    <row r="34" spans="1:9" s="2" customFormat="1" ht="100.8">
      <c r="A34" s="47">
        <v>5</v>
      </c>
      <c r="B34" s="85" t="s">
        <v>44</v>
      </c>
      <c r="C34" s="80" t="s">
        <v>45</v>
      </c>
      <c r="D34" s="56"/>
      <c r="E34" s="51"/>
      <c r="F34" s="52"/>
      <c r="G34" s="67" t="s">
        <v>46</v>
      </c>
      <c r="H34" s="30"/>
      <c r="I34" s="19"/>
    </row>
    <row r="35" spans="1:9" s="2" customFormat="1">
      <c r="A35" s="47">
        <v>4.0999999999999996</v>
      </c>
      <c r="B35" s="86" t="s">
        <v>47</v>
      </c>
      <c r="C35" s="80" t="s">
        <v>35</v>
      </c>
      <c r="D35" s="56">
        <v>0</v>
      </c>
      <c r="E35" s="51">
        <v>150000</v>
      </c>
      <c r="F35" s="52">
        <f t="shared" si="1"/>
        <v>0</v>
      </c>
      <c r="G35" s="60"/>
      <c r="H35" s="30"/>
      <c r="I35" s="19"/>
    </row>
    <row r="36" spans="1:9" s="2" customFormat="1">
      <c r="A36" s="47">
        <v>4.2</v>
      </c>
      <c r="B36" s="86" t="s">
        <v>48</v>
      </c>
      <c r="C36" s="80" t="s">
        <v>35</v>
      </c>
      <c r="D36" s="56">
        <v>2</v>
      </c>
      <c r="E36" s="51">
        <v>200000</v>
      </c>
      <c r="F36" s="52">
        <f t="shared" si="1"/>
        <v>400000</v>
      </c>
      <c r="G36" s="51"/>
      <c r="H36" s="30"/>
      <c r="I36" s="19"/>
    </row>
    <row r="37" spans="1:9" s="2" customFormat="1">
      <c r="A37" s="47">
        <v>4.3</v>
      </c>
      <c r="B37" s="86" t="s">
        <v>49</v>
      </c>
      <c r="C37" s="80" t="s">
        <v>35</v>
      </c>
      <c r="D37" s="56">
        <v>0</v>
      </c>
      <c r="E37" s="51">
        <v>280000</v>
      </c>
      <c r="F37" s="52">
        <f t="shared" si="1"/>
        <v>0</v>
      </c>
      <c r="G37" s="51"/>
      <c r="H37" s="30"/>
      <c r="I37" s="19"/>
    </row>
    <row r="38" spans="1:9" s="2" customFormat="1">
      <c r="A38" s="47"/>
      <c r="B38" s="87"/>
      <c r="C38" s="80"/>
      <c r="D38" s="56"/>
      <c r="E38" s="51"/>
      <c r="F38" s="52"/>
      <c r="G38" s="73"/>
      <c r="H38" s="30"/>
      <c r="I38" s="132"/>
    </row>
    <row r="39" spans="1:9" s="2" customFormat="1">
      <c r="A39" s="47"/>
      <c r="B39" s="48"/>
      <c r="C39" s="49"/>
      <c r="D39" s="56"/>
      <c r="E39" s="51"/>
      <c r="F39" s="52"/>
      <c r="G39" s="51"/>
      <c r="H39" s="30"/>
      <c r="I39" s="19"/>
    </row>
    <row r="40" spans="1:9" s="2" customFormat="1">
      <c r="A40" s="41" t="s">
        <v>16</v>
      </c>
      <c r="B40" s="88" t="s">
        <v>50</v>
      </c>
      <c r="C40" s="89"/>
      <c r="D40" s="90"/>
      <c r="E40" s="91"/>
      <c r="F40" s="46">
        <f>SUM(F9:F39)</f>
        <v>849800</v>
      </c>
      <c r="G40" s="92"/>
      <c r="H40" s="30"/>
      <c r="I40" s="19"/>
    </row>
    <row r="41" spans="1:9" s="2" customFormat="1">
      <c r="A41" s="47"/>
      <c r="B41" s="93"/>
      <c r="C41" s="55"/>
      <c r="D41" s="56"/>
      <c r="E41" s="51"/>
      <c r="F41" s="52"/>
      <c r="G41" s="51"/>
      <c r="H41" s="30"/>
      <c r="I41" s="19"/>
    </row>
    <row r="42" spans="1:9" ht="57.6">
      <c r="A42" s="94" t="s">
        <v>51</v>
      </c>
      <c r="B42" s="95" t="s">
        <v>52</v>
      </c>
      <c r="C42" s="96"/>
      <c r="D42" s="97"/>
      <c r="E42" s="98"/>
      <c r="F42" s="99"/>
      <c r="G42" s="100" t="s">
        <v>53</v>
      </c>
      <c r="H42" s="83" t="s">
        <v>54</v>
      </c>
      <c r="I42" s="131"/>
    </row>
    <row r="43" spans="1:9">
      <c r="A43" s="101"/>
      <c r="B43" s="102"/>
      <c r="C43" s="103"/>
      <c r="D43" s="104"/>
      <c r="E43" s="105"/>
      <c r="F43" s="52"/>
      <c r="G43" s="67"/>
      <c r="H43" s="30"/>
      <c r="I43" s="128"/>
    </row>
    <row r="44" spans="1:9" ht="86.4">
      <c r="A44" s="47">
        <v>1</v>
      </c>
      <c r="B44" s="48" t="s">
        <v>55</v>
      </c>
      <c r="C44" s="106" t="s">
        <v>56</v>
      </c>
      <c r="D44" s="106">
        <v>2</v>
      </c>
      <c r="E44" s="51">
        <v>100000</v>
      </c>
      <c r="F44" s="52">
        <f>D44*E44</f>
        <v>200000</v>
      </c>
      <c r="G44" s="82" t="s">
        <v>53</v>
      </c>
      <c r="H44" s="30"/>
    </row>
    <row r="45" spans="1:9">
      <c r="A45" s="47"/>
      <c r="B45" s="48"/>
      <c r="C45" s="106"/>
      <c r="D45" s="106"/>
      <c r="E45" s="51"/>
      <c r="F45" s="52"/>
      <c r="G45" s="51"/>
      <c r="H45" s="30"/>
    </row>
    <row r="46" spans="1:9" ht="43.2">
      <c r="A46" s="47">
        <v>2</v>
      </c>
      <c r="B46" s="48" t="s">
        <v>57</v>
      </c>
      <c r="C46" s="106" t="s">
        <v>56</v>
      </c>
      <c r="D46" s="107">
        <v>2</v>
      </c>
      <c r="E46" s="51">
        <v>6500</v>
      </c>
      <c r="F46" s="52">
        <f t="shared" ref="F46:F49" si="2">D46*E46</f>
        <v>13000</v>
      </c>
      <c r="G46" s="82" t="s">
        <v>58</v>
      </c>
      <c r="H46" s="30"/>
    </row>
    <row r="47" spans="1:9">
      <c r="A47" s="47"/>
      <c r="B47" s="48"/>
      <c r="C47" s="106"/>
      <c r="D47" s="107"/>
      <c r="E47" s="105"/>
      <c r="F47" s="52"/>
      <c r="G47" s="60"/>
      <c r="H47" s="30"/>
    </row>
    <row r="48" spans="1:9" ht="72">
      <c r="A48" s="47">
        <v>3</v>
      </c>
      <c r="B48" s="108" t="s">
        <v>59</v>
      </c>
      <c r="C48" s="106"/>
      <c r="D48" s="107"/>
      <c r="E48" s="105"/>
      <c r="F48" s="52"/>
      <c r="G48" s="73" t="s">
        <v>60</v>
      </c>
      <c r="H48" s="30"/>
    </row>
    <row r="49" spans="1:9">
      <c r="A49" s="109"/>
      <c r="B49" s="16" t="s">
        <v>61</v>
      </c>
      <c r="C49" s="106" t="s">
        <v>56</v>
      </c>
      <c r="D49" s="107">
        <v>4</v>
      </c>
      <c r="E49" s="51">
        <v>5500</v>
      </c>
      <c r="F49" s="52">
        <f t="shared" si="2"/>
        <v>22000</v>
      </c>
      <c r="G49" s="60"/>
      <c r="H49" s="30"/>
    </row>
    <row r="50" spans="1:9">
      <c r="A50" s="109"/>
      <c r="B50" s="16" t="s">
        <v>62</v>
      </c>
      <c r="C50" s="106"/>
      <c r="D50" s="107" t="s">
        <v>63</v>
      </c>
      <c r="E50" s="105"/>
      <c r="F50" s="52"/>
      <c r="G50" s="51"/>
      <c r="H50" s="30"/>
    </row>
    <row r="51" spans="1:9">
      <c r="A51" s="110"/>
      <c r="B51" s="111"/>
      <c r="C51" s="106"/>
      <c r="D51" s="104"/>
      <c r="E51" s="105"/>
      <c r="F51" s="52"/>
      <c r="G51" s="67"/>
      <c r="H51" s="30"/>
      <c r="I51" s="128"/>
    </row>
    <row r="52" spans="1:9">
      <c r="A52" s="41"/>
      <c r="B52" s="42" t="s">
        <v>64</v>
      </c>
      <c r="C52" s="112"/>
      <c r="D52" s="113"/>
      <c r="E52" s="114"/>
      <c r="F52" s="46">
        <f>SUM(F43:F51)</f>
        <v>235000</v>
      </c>
      <c r="G52" s="60"/>
      <c r="H52" s="30"/>
    </row>
    <row r="53" spans="1:9" s="20" customFormat="1">
      <c r="A53" s="115"/>
      <c r="B53" s="116"/>
      <c r="C53" s="117"/>
      <c r="D53" s="118"/>
      <c r="E53" s="119"/>
      <c r="F53" s="120"/>
      <c r="G53" s="60"/>
      <c r="H53" s="121"/>
      <c r="I53" s="133"/>
    </row>
    <row r="54" spans="1:9" s="2" customFormat="1">
      <c r="A54" s="41" t="s">
        <v>65</v>
      </c>
      <c r="B54" s="42" t="s">
        <v>66</v>
      </c>
      <c r="C54" s="42"/>
      <c r="D54" s="44"/>
      <c r="E54" s="91"/>
      <c r="F54" s="99"/>
      <c r="G54" s="51"/>
      <c r="H54" s="30"/>
      <c r="I54" s="19"/>
    </row>
    <row r="55" spans="1:9" s="2" customFormat="1">
      <c r="A55" s="41"/>
      <c r="B55" s="42"/>
      <c r="C55" s="42"/>
      <c r="D55" s="44"/>
      <c r="E55" s="91"/>
      <c r="F55" s="99"/>
      <c r="G55" s="60"/>
      <c r="H55" s="30"/>
      <c r="I55" s="19"/>
    </row>
    <row r="56" spans="1:9" s="2" customFormat="1" ht="115.2">
      <c r="A56" s="47">
        <v>1</v>
      </c>
      <c r="B56" s="122" t="s">
        <v>67</v>
      </c>
      <c r="C56" s="55"/>
      <c r="D56" s="71"/>
      <c r="E56" s="51"/>
      <c r="F56" s="52"/>
      <c r="G56" s="67" t="s">
        <v>68</v>
      </c>
      <c r="H56" s="30"/>
      <c r="I56" s="19"/>
    </row>
    <row r="57" spans="1:9" s="2" customFormat="1">
      <c r="A57" s="47">
        <v>1.1000000000000001</v>
      </c>
      <c r="B57" s="81" t="s">
        <v>69</v>
      </c>
      <c r="C57" s="49" t="s">
        <v>23</v>
      </c>
      <c r="D57" s="71">
        <v>30</v>
      </c>
      <c r="E57" s="123">
        <v>1700</v>
      </c>
      <c r="F57" s="124">
        <f>D57*E57</f>
        <v>51000</v>
      </c>
      <c r="G57" s="105"/>
      <c r="H57" s="30"/>
      <c r="I57" s="19"/>
    </row>
    <row r="58" spans="1:9" s="2" customFormat="1">
      <c r="A58" s="47">
        <v>1.2</v>
      </c>
      <c r="B58" s="81" t="s">
        <v>70</v>
      </c>
      <c r="C58" s="80" t="s">
        <v>23</v>
      </c>
      <c r="D58" s="71">
        <v>65</v>
      </c>
      <c r="E58" s="123">
        <v>2200</v>
      </c>
      <c r="F58" s="124">
        <f t="shared" ref="F58:F59" si="3">D58*E58</f>
        <v>143000</v>
      </c>
      <c r="G58" s="45"/>
      <c r="H58" s="30"/>
      <c r="I58" s="19"/>
    </row>
    <row r="59" spans="1:9" s="2" customFormat="1">
      <c r="A59" s="47">
        <v>1.3</v>
      </c>
      <c r="B59" s="81" t="s">
        <v>71</v>
      </c>
      <c r="C59" s="80" t="s">
        <v>23</v>
      </c>
      <c r="D59" s="71">
        <v>0</v>
      </c>
      <c r="E59" s="123">
        <v>2800</v>
      </c>
      <c r="F59" s="124">
        <f t="shared" si="3"/>
        <v>0</v>
      </c>
      <c r="G59" s="39"/>
      <c r="H59" s="30"/>
      <c r="I59" s="19"/>
    </row>
    <row r="60" spans="1:9" s="2" customFormat="1">
      <c r="A60" s="47"/>
      <c r="B60" s="81"/>
      <c r="C60" s="80"/>
      <c r="D60" s="71"/>
      <c r="E60" s="51"/>
      <c r="F60" s="52"/>
      <c r="G60" s="91"/>
      <c r="H60" s="30"/>
      <c r="I60" s="19"/>
    </row>
    <row r="61" spans="1:9" s="2" customFormat="1" ht="129.6">
      <c r="A61" s="47">
        <v>2</v>
      </c>
      <c r="B61" s="122" t="s">
        <v>72</v>
      </c>
      <c r="C61" s="55"/>
      <c r="D61" s="71"/>
      <c r="E61" s="51"/>
      <c r="F61" s="52"/>
      <c r="G61" s="57" t="s">
        <v>73</v>
      </c>
      <c r="H61" s="30"/>
      <c r="I61" s="19"/>
    </row>
    <row r="62" spans="1:9" s="2" customFormat="1">
      <c r="A62" s="47">
        <v>1.1000000000000001</v>
      </c>
      <c r="B62" s="81" t="s">
        <v>74</v>
      </c>
      <c r="C62" s="49" t="s">
        <v>23</v>
      </c>
      <c r="D62" s="71">
        <v>50</v>
      </c>
      <c r="E62" s="125">
        <v>580</v>
      </c>
      <c r="F62" s="124">
        <f>D62*E62</f>
        <v>29000</v>
      </c>
      <c r="G62" s="60"/>
      <c r="H62" s="30"/>
      <c r="I62" s="19"/>
    </row>
    <row r="63" spans="1:9" s="2" customFormat="1">
      <c r="A63" s="47">
        <v>1.2</v>
      </c>
      <c r="B63" s="81" t="s">
        <v>75</v>
      </c>
      <c r="C63" s="49" t="s">
        <v>23</v>
      </c>
      <c r="D63" s="71">
        <v>40</v>
      </c>
      <c r="E63" s="125">
        <v>680</v>
      </c>
      <c r="F63" s="124">
        <f t="shared" ref="F63:F89" si="4">D63*E63</f>
        <v>27200</v>
      </c>
      <c r="G63" s="60"/>
      <c r="H63" s="30"/>
      <c r="I63" s="19"/>
    </row>
    <row r="64" spans="1:9" s="2" customFormat="1">
      <c r="A64" s="47">
        <v>1.3</v>
      </c>
      <c r="B64" s="81" t="s">
        <v>30</v>
      </c>
      <c r="C64" s="49" t="s">
        <v>23</v>
      </c>
      <c r="D64" s="71">
        <v>15</v>
      </c>
      <c r="E64" s="125">
        <v>750</v>
      </c>
      <c r="F64" s="124">
        <f t="shared" si="4"/>
        <v>11250</v>
      </c>
      <c r="G64" s="60"/>
      <c r="H64" s="30"/>
      <c r="I64" s="19"/>
    </row>
    <row r="65" spans="1:9" s="2" customFormat="1">
      <c r="A65" s="47">
        <v>1.4</v>
      </c>
      <c r="B65" s="81" t="s">
        <v>31</v>
      </c>
      <c r="C65" s="49" t="s">
        <v>23</v>
      </c>
      <c r="D65" s="71">
        <v>20</v>
      </c>
      <c r="E65" s="125">
        <v>900</v>
      </c>
      <c r="F65" s="124">
        <f t="shared" si="4"/>
        <v>18000</v>
      </c>
      <c r="G65" s="51"/>
      <c r="H65" s="30"/>
      <c r="I65" s="19"/>
    </row>
    <row r="66" spans="1:9" s="2" customFormat="1">
      <c r="A66" s="47"/>
      <c r="B66" s="81"/>
      <c r="C66" s="49"/>
      <c r="D66" s="71"/>
      <c r="E66" s="25"/>
      <c r="F66" s="124">
        <f t="shared" si="4"/>
        <v>0</v>
      </c>
      <c r="G66" s="45"/>
      <c r="H66" s="30"/>
      <c r="I66" s="19"/>
    </row>
    <row r="67" spans="1:9" s="2" customFormat="1" ht="43.2">
      <c r="A67" s="47">
        <v>3</v>
      </c>
      <c r="B67" s="134" t="s">
        <v>76</v>
      </c>
      <c r="C67" s="80" t="s">
        <v>35</v>
      </c>
      <c r="D67" s="71">
        <v>6</v>
      </c>
      <c r="E67" s="135">
        <v>3000</v>
      </c>
      <c r="F67" s="124">
        <f t="shared" si="4"/>
        <v>18000</v>
      </c>
      <c r="G67" s="51"/>
      <c r="H67" s="30"/>
      <c r="I67" s="19" t="s">
        <v>77</v>
      </c>
    </row>
    <row r="68" spans="1:9" s="2" customFormat="1">
      <c r="A68" s="47"/>
      <c r="B68" s="134"/>
      <c r="C68" s="80"/>
      <c r="D68" s="71"/>
      <c r="E68" s="135"/>
      <c r="F68" s="124">
        <f t="shared" si="4"/>
        <v>0</v>
      </c>
      <c r="G68" s="51"/>
      <c r="H68" s="30"/>
      <c r="I68" s="19"/>
    </row>
    <row r="69" spans="1:9" s="2" customFormat="1" ht="43.2">
      <c r="A69" s="47">
        <v>4</v>
      </c>
      <c r="B69" s="134" t="s">
        <v>78</v>
      </c>
      <c r="C69" s="80" t="s">
        <v>35</v>
      </c>
      <c r="D69" s="71">
        <v>8</v>
      </c>
      <c r="E69" s="135">
        <v>3000</v>
      </c>
      <c r="F69" s="124">
        <f t="shared" si="4"/>
        <v>24000</v>
      </c>
      <c r="G69" s="51"/>
      <c r="H69" s="30"/>
      <c r="I69" s="19" t="s">
        <v>77</v>
      </c>
    </row>
    <row r="70" spans="1:9" s="2" customFormat="1" ht="18.75" customHeight="1">
      <c r="A70" s="47"/>
      <c r="B70" s="134"/>
      <c r="C70" s="80"/>
      <c r="D70" s="71"/>
      <c r="E70" s="136"/>
      <c r="F70" s="124">
        <f t="shared" si="4"/>
        <v>0</v>
      </c>
      <c r="G70" s="137"/>
      <c r="H70" s="30"/>
      <c r="I70" s="19"/>
    </row>
    <row r="71" spans="1:9" s="2" customFormat="1" ht="28.8">
      <c r="A71" s="47">
        <v>5</v>
      </c>
      <c r="B71" s="134" t="s">
        <v>79</v>
      </c>
      <c r="C71" s="80" t="s">
        <v>35</v>
      </c>
      <c r="D71" s="71">
        <v>6</v>
      </c>
      <c r="E71" s="135">
        <v>3000</v>
      </c>
      <c r="F71" s="124">
        <f t="shared" si="4"/>
        <v>18000</v>
      </c>
      <c r="G71" s="138"/>
      <c r="H71" s="30"/>
      <c r="I71" s="19" t="s">
        <v>77</v>
      </c>
    </row>
    <row r="72" spans="1:9" s="2" customFormat="1" ht="17.25" customHeight="1">
      <c r="A72" s="47"/>
      <c r="B72" s="48"/>
      <c r="C72" s="80"/>
      <c r="D72" s="71"/>
      <c r="E72" s="51"/>
      <c r="F72" s="124">
        <f t="shared" si="4"/>
        <v>0</v>
      </c>
      <c r="G72" s="139"/>
      <c r="H72" s="30"/>
      <c r="I72" s="19"/>
    </row>
    <row r="73" spans="1:9" ht="43.2">
      <c r="A73" s="47">
        <v>6</v>
      </c>
      <c r="B73" s="134" t="s">
        <v>80</v>
      </c>
      <c r="C73" s="140" t="s">
        <v>35</v>
      </c>
      <c r="D73" s="71">
        <v>1</v>
      </c>
      <c r="E73" s="51">
        <v>1500</v>
      </c>
      <c r="F73" s="124">
        <f t="shared" si="4"/>
        <v>1500</v>
      </c>
      <c r="G73" s="60"/>
      <c r="H73" s="30"/>
    </row>
    <row r="74" spans="1:9">
      <c r="A74" s="47"/>
      <c r="B74" s="134"/>
      <c r="C74" s="140"/>
      <c r="D74" s="71"/>
      <c r="E74" s="25"/>
      <c r="F74" s="124">
        <f t="shared" si="4"/>
        <v>0</v>
      </c>
      <c r="G74" s="60"/>
      <c r="H74" s="30"/>
    </row>
    <row r="75" spans="1:9" s="2" customFormat="1">
      <c r="A75" s="47">
        <v>7</v>
      </c>
      <c r="B75" s="134" t="s">
        <v>81</v>
      </c>
      <c r="C75" s="80" t="s">
        <v>35</v>
      </c>
      <c r="D75" s="56">
        <v>0</v>
      </c>
      <c r="E75" s="123">
        <v>2000</v>
      </c>
      <c r="F75" s="124">
        <f t="shared" si="4"/>
        <v>0</v>
      </c>
      <c r="G75" s="60"/>
      <c r="H75" s="30"/>
      <c r="I75" s="19"/>
    </row>
    <row r="76" spans="1:9">
      <c r="A76" s="47"/>
      <c r="B76" s="134"/>
      <c r="C76" s="80"/>
      <c r="D76" s="56"/>
      <c r="E76" s="141"/>
      <c r="F76" s="124">
        <f t="shared" si="4"/>
        <v>0</v>
      </c>
      <c r="G76" s="60"/>
      <c r="H76" s="30"/>
    </row>
    <row r="77" spans="1:9" ht="43.2">
      <c r="A77" s="47">
        <v>8</v>
      </c>
      <c r="B77" s="134" t="s">
        <v>82</v>
      </c>
      <c r="C77" s="80"/>
      <c r="D77" s="56"/>
      <c r="E77" s="105"/>
      <c r="F77" s="124">
        <f t="shared" si="4"/>
        <v>0</v>
      </c>
      <c r="G77" s="60"/>
      <c r="H77" s="83" t="s">
        <v>83</v>
      </c>
      <c r="I77" s="131" t="s">
        <v>84</v>
      </c>
    </row>
    <row r="78" spans="1:9">
      <c r="A78" s="47">
        <v>8.1</v>
      </c>
      <c r="B78" s="81" t="s">
        <v>74</v>
      </c>
      <c r="C78" s="80" t="s">
        <v>35</v>
      </c>
      <c r="D78" s="56">
        <v>0</v>
      </c>
      <c r="E78" s="51">
        <v>1500</v>
      </c>
      <c r="F78" s="124">
        <f t="shared" si="4"/>
        <v>0</v>
      </c>
      <c r="G78" s="60"/>
      <c r="H78" s="30"/>
    </row>
    <row r="79" spans="1:9">
      <c r="A79" s="47">
        <v>8.1999999999999993</v>
      </c>
      <c r="B79" s="81" t="s">
        <v>85</v>
      </c>
      <c r="C79" s="80" t="s">
        <v>35</v>
      </c>
      <c r="D79" s="56">
        <v>2</v>
      </c>
      <c r="E79" s="51">
        <v>3000</v>
      </c>
      <c r="F79" s="124">
        <f t="shared" si="4"/>
        <v>6000</v>
      </c>
      <c r="G79" s="60"/>
      <c r="H79" s="30"/>
    </row>
    <row r="80" spans="1:9">
      <c r="A80" s="47">
        <v>8.3000000000000007</v>
      </c>
      <c r="B80" s="81" t="s">
        <v>70</v>
      </c>
      <c r="C80" s="80" t="s">
        <v>35</v>
      </c>
      <c r="D80" s="56">
        <v>5</v>
      </c>
      <c r="E80" s="51">
        <v>3500</v>
      </c>
      <c r="F80" s="124">
        <f t="shared" si="4"/>
        <v>17500</v>
      </c>
      <c r="G80" s="60"/>
      <c r="H80" s="30" t="s">
        <v>86</v>
      </c>
      <c r="I80" s="19" t="s">
        <v>87</v>
      </c>
    </row>
    <row r="81" spans="1:9">
      <c r="A81" s="47">
        <v>8.4</v>
      </c>
      <c r="B81" s="81" t="s">
        <v>88</v>
      </c>
      <c r="C81" s="80" t="s">
        <v>35</v>
      </c>
      <c r="D81" s="56">
        <v>0</v>
      </c>
      <c r="E81" s="51">
        <v>4500</v>
      </c>
      <c r="F81" s="124">
        <f t="shared" si="4"/>
        <v>0</v>
      </c>
      <c r="G81" s="60"/>
      <c r="H81" s="30"/>
    </row>
    <row r="82" spans="1:9">
      <c r="A82" s="47"/>
      <c r="B82" s="81"/>
      <c r="C82" s="80"/>
      <c r="D82" s="56"/>
      <c r="E82" s="105"/>
      <c r="F82" s="124"/>
      <c r="G82" s="60"/>
      <c r="H82" s="30"/>
    </row>
    <row r="83" spans="1:9" ht="27" customHeight="1">
      <c r="A83" s="47">
        <v>9</v>
      </c>
      <c r="B83" s="142" t="s">
        <v>89</v>
      </c>
      <c r="C83" s="140" t="s">
        <v>35</v>
      </c>
      <c r="D83" s="143">
        <v>2</v>
      </c>
      <c r="E83" s="105">
        <v>38000</v>
      </c>
      <c r="F83" s="124">
        <f t="shared" si="4"/>
        <v>76000</v>
      </c>
      <c r="G83" s="60"/>
      <c r="H83" s="83" t="s">
        <v>90</v>
      </c>
      <c r="I83" s="131" t="s">
        <v>91</v>
      </c>
    </row>
    <row r="84" spans="1:9">
      <c r="A84" s="47"/>
      <c r="B84" s="142"/>
      <c r="C84" s="80"/>
      <c r="D84" s="56"/>
      <c r="E84" s="105"/>
      <c r="F84" s="124">
        <f t="shared" si="4"/>
        <v>0</v>
      </c>
      <c r="G84" s="60"/>
      <c r="H84" s="30"/>
    </row>
    <row r="85" spans="1:9" ht="43.2">
      <c r="A85" s="47">
        <v>10</v>
      </c>
      <c r="B85" s="142" t="s">
        <v>92</v>
      </c>
      <c r="C85" s="80" t="s">
        <v>35</v>
      </c>
      <c r="D85" s="143">
        <v>1</v>
      </c>
      <c r="E85" s="105">
        <v>1100</v>
      </c>
      <c r="F85" s="124">
        <f t="shared" si="4"/>
        <v>1100</v>
      </c>
      <c r="G85" s="60"/>
      <c r="H85" s="83" t="s">
        <v>93</v>
      </c>
      <c r="I85" s="131" t="s">
        <v>94</v>
      </c>
    </row>
    <row r="86" spans="1:9">
      <c r="A86" s="47"/>
      <c r="B86" s="142"/>
      <c r="C86" s="80"/>
      <c r="D86" s="143"/>
      <c r="E86" s="105"/>
      <c r="F86" s="124">
        <f t="shared" si="4"/>
        <v>0</v>
      </c>
      <c r="G86" s="60"/>
      <c r="H86" s="30"/>
    </row>
    <row r="87" spans="1:9" ht="43.2">
      <c r="A87" s="47">
        <v>11</v>
      </c>
      <c r="B87" s="142" t="s">
        <v>95</v>
      </c>
      <c r="C87" s="80" t="s">
        <v>35</v>
      </c>
      <c r="D87" s="143">
        <v>0</v>
      </c>
      <c r="E87" s="105">
        <v>1500</v>
      </c>
      <c r="F87" s="124">
        <f t="shared" si="4"/>
        <v>0</v>
      </c>
      <c r="G87" s="60"/>
      <c r="H87" s="83" t="s">
        <v>93</v>
      </c>
      <c r="I87" s="131" t="s">
        <v>94</v>
      </c>
    </row>
    <row r="88" spans="1:9">
      <c r="A88" s="47"/>
      <c r="B88" s="142"/>
      <c r="C88" s="80"/>
      <c r="D88" s="143"/>
      <c r="E88" s="105"/>
      <c r="F88" s="124">
        <f t="shared" si="4"/>
        <v>0</v>
      </c>
      <c r="G88" s="60"/>
      <c r="H88" s="30"/>
    </row>
    <row r="89" spans="1:9" ht="43.2">
      <c r="A89" s="47">
        <v>12</v>
      </c>
      <c r="B89" s="144" t="s">
        <v>96</v>
      </c>
      <c r="C89" s="140" t="s">
        <v>35</v>
      </c>
      <c r="D89" s="143">
        <v>0</v>
      </c>
      <c r="E89" s="105">
        <v>1250</v>
      </c>
      <c r="F89" s="124">
        <f t="shared" si="4"/>
        <v>0</v>
      </c>
      <c r="G89" s="60"/>
      <c r="H89" s="83" t="s">
        <v>93</v>
      </c>
      <c r="I89" s="131" t="s">
        <v>94</v>
      </c>
    </row>
    <row r="90" spans="1:9">
      <c r="A90" s="47"/>
      <c r="B90" s="142"/>
      <c r="C90" s="80"/>
      <c r="D90" s="56"/>
      <c r="E90" s="105"/>
      <c r="F90" s="145"/>
      <c r="G90" s="60"/>
      <c r="H90" s="30"/>
    </row>
    <row r="91" spans="1:9">
      <c r="A91" s="146"/>
      <c r="B91" s="147" t="s">
        <v>97</v>
      </c>
      <c r="C91" s="112"/>
      <c r="D91" s="113"/>
      <c r="E91" s="114"/>
      <c r="F91" s="46">
        <f>SUM(F56:F90)</f>
        <v>441550</v>
      </c>
      <c r="G91" s="60"/>
      <c r="H91" s="30"/>
    </row>
    <row r="92" spans="1:9">
      <c r="A92" s="39"/>
      <c r="B92" s="148"/>
      <c r="C92" s="149"/>
      <c r="D92" s="150"/>
      <c r="E92" s="145"/>
      <c r="F92" s="40"/>
      <c r="G92" s="151"/>
      <c r="H92" s="30"/>
    </row>
    <row r="93" spans="1:9" s="2" customFormat="1">
      <c r="A93" s="41" t="s">
        <v>98</v>
      </c>
      <c r="B93" s="42" t="s">
        <v>99</v>
      </c>
      <c r="C93" s="42"/>
      <c r="D93" s="44"/>
      <c r="E93" s="91"/>
      <c r="F93" s="99"/>
      <c r="G93" s="152"/>
      <c r="H93" s="30"/>
      <c r="I93" s="19"/>
    </row>
    <row r="94" spans="1:9" s="2" customFormat="1" ht="63.75" customHeight="1">
      <c r="A94" s="47">
        <v>1</v>
      </c>
      <c r="B94" s="122" t="s">
        <v>100</v>
      </c>
      <c r="C94" s="55"/>
      <c r="D94" s="56"/>
      <c r="E94" s="51"/>
      <c r="F94" s="52"/>
      <c r="G94" s="153"/>
      <c r="H94" s="30"/>
      <c r="I94" s="19"/>
    </row>
    <row r="95" spans="1:9" s="2" customFormat="1">
      <c r="A95" s="47">
        <v>1.1000000000000001</v>
      </c>
      <c r="B95" s="81" t="s">
        <v>69</v>
      </c>
      <c r="C95" s="80" t="s">
        <v>35</v>
      </c>
      <c r="D95" s="56">
        <v>0</v>
      </c>
      <c r="E95" s="51">
        <v>1500</v>
      </c>
      <c r="F95" s="52">
        <f>D95*E95</f>
        <v>0</v>
      </c>
      <c r="G95" s="51"/>
      <c r="H95" s="30"/>
      <c r="I95" s="19"/>
    </row>
    <row r="96" spans="1:9" s="2" customFormat="1">
      <c r="A96" s="47">
        <v>1.2</v>
      </c>
      <c r="B96" s="81" t="s">
        <v>70</v>
      </c>
      <c r="C96" s="80" t="s">
        <v>35</v>
      </c>
      <c r="D96" s="56">
        <v>0</v>
      </c>
      <c r="E96" s="51">
        <v>1800</v>
      </c>
      <c r="F96" s="52">
        <f t="shared" ref="F96:F97" si="5">D96*E96</f>
        <v>0</v>
      </c>
      <c r="G96" s="92"/>
      <c r="H96" s="30"/>
      <c r="I96" s="19"/>
    </row>
    <row r="97" spans="1:9" s="2" customFormat="1">
      <c r="A97" s="47">
        <v>1.3</v>
      </c>
      <c r="B97" s="81" t="s">
        <v>71</v>
      </c>
      <c r="C97" s="80" t="s">
        <v>35</v>
      </c>
      <c r="D97" s="56">
        <v>4</v>
      </c>
      <c r="E97" s="51">
        <v>2000</v>
      </c>
      <c r="F97" s="52">
        <f t="shared" si="5"/>
        <v>8000</v>
      </c>
      <c r="G97" s="105"/>
      <c r="H97" s="30" t="s">
        <v>101</v>
      </c>
      <c r="I97" s="19" t="s">
        <v>87</v>
      </c>
    </row>
    <row r="98" spans="1:9" s="2" customFormat="1">
      <c r="A98" s="41" t="s">
        <v>98</v>
      </c>
      <c r="B98" s="42" t="s">
        <v>99</v>
      </c>
      <c r="C98" s="42"/>
      <c r="D98" s="44"/>
      <c r="E98" s="91"/>
      <c r="F98" s="46">
        <f>SUM(F95:F97)</f>
        <v>8000</v>
      </c>
      <c r="G98" s="105"/>
      <c r="H98" s="30"/>
      <c r="I98" s="19"/>
    </row>
    <row r="99" spans="1:9" s="2" customFormat="1">
      <c r="A99" s="37"/>
      <c r="B99" s="154"/>
      <c r="C99" s="154"/>
      <c r="D99" s="155"/>
      <c r="E99" s="51"/>
      <c r="F99" s="40"/>
      <c r="G99" s="105"/>
      <c r="H99" s="30"/>
      <c r="I99" s="19"/>
    </row>
    <row r="100" spans="1:9" s="21" customFormat="1" ht="15.6">
      <c r="A100" s="156" t="s">
        <v>102</v>
      </c>
      <c r="B100" s="157" t="s">
        <v>103</v>
      </c>
      <c r="C100" s="158"/>
      <c r="D100" s="159"/>
      <c r="E100" s="137"/>
      <c r="F100" s="160"/>
      <c r="G100" s="105"/>
      <c r="H100" s="161"/>
      <c r="I100" s="187"/>
    </row>
    <row r="101" spans="1:9" s="22" customFormat="1" ht="28.8">
      <c r="A101" s="162"/>
      <c r="B101" s="163" t="s">
        <v>104</v>
      </c>
      <c r="C101" s="164"/>
      <c r="D101" s="165"/>
      <c r="E101" s="138"/>
      <c r="F101" s="166"/>
      <c r="G101" s="105"/>
      <c r="H101" s="167"/>
      <c r="I101" s="188"/>
    </row>
    <row r="102" spans="1:9" s="22" customFormat="1">
      <c r="A102" s="168"/>
      <c r="B102" s="169"/>
      <c r="C102" s="170"/>
      <c r="D102" s="171"/>
      <c r="E102" s="139"/>
      <c r="F102" s="172"/>
      <c r="G102" s="105"/>
      <c r="H102" s="167"/>
      <c r="I102" s="188"/>
    </row>
    <row r="103" spans="1:9" s="22" customFormat="1">
      <c r="A103" s="168">
        <v>1.1000000000000001</v>
      </c>
      <c r="B103" s="173" t="s">
        <v>105</v>
      </c>
      <c r="C103" s="106" t="s">
        <v>56</v>
      </c>
      <c r="D103" s="174">
        <v>10</v>
      </c>
      <c r="E103" s="151">
        <v>3500</v>
      </c>
      <c r="F103" s="175">
        <f>D103*E103</f>
        <v>35000</v>
      </c>
      <c r="G103" s="105"/>
      <c r="H103" s="167"/>
      <c r="I103" s="188"/>
    </row>
    <row r="104" spans="1:9" s="22" customFormat="1">
      <c r="A104" s="168">
        <v>1.2</v>
      </c>
      <c r="B104" s="111" t="s">
        <v>106</v>
      </c>
      <c r="C104" s="106" t="s">
        <v>56</v>
      </c>
      <c r="D104" s="174">
        <v>10</v>
      </c>
      <c r="E104" s="151">
        <v>2500</v>
      </c>
      <c r="F104" s="175">
        <f t="shared" ref="F104:F124" si="6">D104*E104</f>
        <v>25000</v>
      </c>
      <c r="G104" s="105"/>
      <c r="H104" s="167"/>
      <c r="I104" s="188"/>
    </row>
    <row r="105" spans="1:9" s="22" customFormat="1">
      <c r="A105" s="168">
        <v>1.3</v>
      </c>
      <c r="B105" s="111" t="s">
        <v>107</v>
      </c>
      <c r="C105" s="106" t="s">
        <v>56</v>
      </c>
      <c r="D105" s="174">
        <v>0</v>
      </c>
      <c r="E105" s="151">
        <v>1500</v>
      </c>
      <c r="F105" s="175">
        <f t="shared" si="6"/>
        <v>0</v>
      </c>
      <c r="G105" s="105"/>
      <c r="H105" s="167"/>
      <c r="I105" s="188"/>
    </row>
    <row r="106" spans="1:9" s="22" customFormat="1">
      <c r="A106" s="168">
        <v>1.4</v>
      </c>
      <c r="B106" s="173" t="s">
        <v>108</v>
      </c>
      <c r="C106" s="106" t="s">
        <v>56</v>
      </c>
      <c r="D106" s="174">
        <v>10</v>
      </c>
      <c r="E106" s="151">
        <v>800</v>
      </c>
      <c r="F106" s="175">
        <f t="shared" si="6"/>
        <v>8000</v>
      </c>
      <c r="G106" s="105"/>
      <c r="H106" s="167"/>
      <c r="I106" s="188"/>
    </row>
    <row r="107" spans="1:9" s="22" customFormat="1">
      <c r="A107" s="168">
        <v>1.5</v>
      </c>
      <c r="B107" s="173" t="s">
        <v>109</v>
      </c>
      <c r="C107" s="106" t="s">
        <v>56</v>
      </c>
      <c r="D107" s="174">
        <v>10</v>
      </c>
      <c r="E107" s="151">
        <v>1200</v>
      </c>
      <c r="F107" s="175">
        <f t="shared" si="6"/>
        <v>12000</v>
      </c>
      <c r="G107" s="105"/>
      <c r="H107" s="167"/>
      <c r="I107" s="188"/>
    </row>
    <row r="108" spans="1:9" s="22" customFormat="1">
      <c r="A108" s="168">
        <v>1.6</v>
      </c>
      <c r="B108" s="111" t="s">
        <v>110</v>
      </c>
      <c r="C108" s="106" t="s">
        <v>56</v>
      </c>
      <c r="D108" s="174">
        <v>0</v>
      </c>
      <c r="E108" s="151"/>
      <c r="F108" s="175">
        <f t="shared" si="6"/>
        <v>0</v>
      </c>
      <c r="G108" s="105"/>
      <c r="H108" s="167"/>
      <c r="I108" s="188"/>
    </row>
    <row r="109" spans="1:9" s="22" customFormat="1">
      <c r="A109" s="168">
        <v>1.7</v>
      </c>
      <c r="B109" s="173" t="s">
        <v>111</v>
      </c>
      <c r="C109" s="106" t="s">
        <v>56</v>
      </c>
      <c r="D109" s="174">
        <v>11</v>
      </c>
      <c r="E109" s="151">
        <v>3000</v>
      </c>
      <c r="F109" s="175">
        <f t="shared" si="6"/>
        <v>33000</v>
      </c>
      <c r="G109" s="105"/>
      <c r="H109" s="167"/>
      <c r="I109" s="188"/>
    </row>
    <row r="110" spans="1:9" s="22" customFormat="1">
      <c r="A110" s="168">
        <v>1.8</v>
      </c>
      <c r="B110" s="173" t="s">
        <v>112</v>
      </c>
      <c r="C110" s="106" t="s">
        <v>56</v>
      </c>
      <c r="D110" s="174">
        <v>11</v>
      </c>
      <c r="E110" s="151">
        <v>1200</v>
      </c>
      <c r="F110" s="175">
        <f t="shared" si="6"/>
        <v>13200</v>
      </c>
      <c r="G110" s="105"/>
      <c r="H110" s="167"/>
      <c r="I110" s="188"/>
    </row>
    <row r="111" spans="1:9" s="22" customFormat="1">
      <c r="A111" s="168">
        <v>1.9</v>
      </c>
      <c r="B111" s="173" t="s">
        <v>113</v>
      </c>
      <c r="C111" s="106" t="s">
        <v>56</v>
      </c>
      <c r="D111" s="174">
        <v>0</v>
      </c>
      <c r="E111" s="151">
        <v>4500</v>
      </c>
      <c r="F111" s="175">
        <f t="shared" si="6"/>
        <v>0</v>
      </c>
      <c r="G111" s="105"/>
      <c r="H111" s="167"/>
      <c r="I111" s="188"/>
    </row>
    <row r="112" spans="1:9" s="22" customFormat="1" ht="28.8">
      <c r="A112" s="176">
        <v>1.1000000000000001</v>
      </c>
      <c r="B112" s="173" t="s">
        <v>114</v>
      </c>
      <c r="C112" s="106" t="s">
        <v>115</v>
      </c>
      <c r="D112" s="174">
        <v>0</v>
      </c>
      <c r="E112" s="151">
        <v>8500</v>
      </c>
      <c r="F112" s="175">
        <f t="shared" si="6"/>
        <v>0</v>
      </c>
      <c r="G112" s="105"/>
      <c r="H112" s="167"/>
      <c r="I112" s="188"/>
    </row>
    <row r="113" spans="1:9" s="22" customFormat="1">
      <c r="A113" s="168">
        <v>1.1100000000000001</v>
      </c>
      <c r="B113" s="173" t="s">
        <v>116</v>
      </c>
      <c r="C113" s="106" t="s">
        <v>56</v>
      </c>
      <c r="D113" s="174">
        <v>3</v>
      </c>
      <c r="E113" s="151">
        <v>4500</v>
      </c>
      <c r="F113" s="175">
        <f t="shared" si="6"/>
        <v>13500</v>
      </c>
      <c r="G113" s="105"/>
      <c r="H113" s="167"/>
      <c r="I113" s="188"/>
    </row>
    <row r="114" spans="1:9" s="22" customFormat="1">
      <c r="A114" s="168">
        <v>1.1200000000000001</v>
      </c>
      <c r="B114" s="173" t="s">
        <v>117</v>
      </c>
      <c r="C114" s="106" t="s">
        <v>56</v>
      </c>
      <c r="D114" s="174">
        <v>3</v>
      </c>
      <c r="E114" s="151">
        <v>1800</v>
      </c>
      <c r="F114" s="175">
        <f t="shared" si="6"/>
        <v>5400</v>
      </c>
      <c r="G114" s="105"/>
      <c r="H114" s="167"/>
      <c r="I114" s="188"/>
    </row>
    <row r="115" spans="1:9" s="22" customFormat="1">
      <c r="A115" s="168">
        <v>1.1299999999999999</v>
      </c>
      <c r="B115" s="173" t="s">
        <v>118</v>
      </c>
      <c r="C115" s="106" t="s">
        <v>56</v>
      </c>
      <c r="D115" s="174">
        <f>D109+D113+D117</f>
        <v>18</v>
      </c>
      <c r="E115" s="151">
        <v>2500</v>
      </c>
      <c r="F115" s="175">
        <f t="shared" si="6"/>
        <v>45000</v>
      </c>
      <c r="G115" s="105"/>
      <c r="H115" s="167"/>
      <c r="I115" s="188"/>
    </row>
    <row r="116" spans="1:9" s="22" customFormat="1" ht="28.8">
      <c r="A116" s="168">
        <v>1.1399999999999999</v>
      </c>
      <c r="B116" s="173" t="s">
        <v>119</v>
      </c>
      <c r="C116" s="106" t="s">
        <v>56</v>
      </c>
      <c r="D116" s="174">
        <f>8+D109+D113*2+D117</f>
        <v>29</v>
      </c>
      <c r="E116" s="151">
        <v>2000</v>
      </c>
      <c r="F116" s="175">
        <f t="shared" si="6"/>
        <v>58000</v>
      </c>
      <c r="G116" s="105"/>
      <c r="H116" s="167"/>
      <c r="I116" s="188"/>
    </row>
    <row r="117" spans="1:9" s="22" customFormat="1">
      <c r="A117" s="168">
        <v>1.1499999999999999</v>
      </c>
      <c r="B117" s="173" t="s">
        <v>120</v>
      </c>
      <c r="C117" s="106" t="s">
        <v>56</v>
      </c>
      <c r="D117" s="174">
        <v>4</v>
      </c>
      <c r="E117" s="151">
        <v>5500</v>
      </c>
      <c r="F117" s="175">
        <f t="shared" si="6"/>
        <v>22000</v>
      </c>
      <c r="G117" s="105"/>
      <c r="H117" s="167"/>
      <c r="I117" s="188"/>
    </row>
    <row r="118" spans="1:9" s="22" customFormat="1" ht="28.8">
      <c r="A118" s="168">
        <v>1.1599999999999999</v>
      </c>
      <c r="B118" s="173" t="s">
        <v>121</v>
      </c>
      <c r="C118" s="106" t="s">
        <v>56</v>
      </c>
      <c r="D118" s="174">
        <v>4</v>
      </c>
      <c r="E118" s="151">
        <v>4000</v>
      </c>
      <c r="F118" s="175">
        <f t="shared" si="6"/>
        <v>16000</v>
      </c>
      <c r="G118" s="105"/>
      <c r="H118" s="167"/>
      <c r="I118" s="188"/>
    </row>
    <row r="119" spans="1:9" s="22" customFormat="1">
      <c r="A119" s="168">
        <v>1.17</v>
      </c>
      <c r="B119" s="173" t="s">
        <v>122</v>
      </c>
      <c r="C119" s="106" t="s">
        <v>56</v>
      </c>
      <c r="D119" s="174">
        <v>11</v>
      </c>
      <c r="E119" s="151">
        <v>700</v>
      </c>
      <c r="F119" s="175">
        <f t="shared" si="6"/>
        <v>7700</v>
      </c>
      <c r="G119" s="105"/>
      <c r="H119" s="167"/>
      <c r="I119" s="188"/>
    </row>
    <row r="120" spans="1:9" s="22" customFormat="1">
      <c r="A120" s="168">
        <v>1.18</v>
      </c>
      <c r="B120" s="173" t="s">
        <v>123</v>
      </c>
      <c r="C120" s="106" t="s">
        <v>56</v>
      </c>
      <c r="D120" s="174">
        <v>10</v>
      </c>
      <c r="E120" s="151">
        <v>700</v>
      </c>
      <c r="F120" s="175">
        <f t="shared" si="6"/>
        <v>7000</v>
      </c>
      <c r="G120" s="105"/>
      <c r="H120" s="167"/>
      <c r="I120" s="188"/>
    </row>
    <row r="121" spans="1:9" s="22" customFormat="1">
      <c r="A121" s="168">
        <v>1.19</v>
      </c>
      <c r="B121" s="111" t="s">
        <v>124</v>
      </c>
      <c r="C121" s="106" t="s">
        <v>56</v>
      </c>
      <c r="D121" s="174">
        <v>0</v>
      </c>
      <c r="E121" s="151">
        <v>350</v>
      </c>
      <c r="F121" s="175">
        <f t="shared" si="6"/>
        <v>0</v>
      </c>
      <c r="G121" s="105"/>
      <c r="H121" s="167"/>
      <c r="I121" s="188"/>
    </row>
    <row r="122" spans="1:9" s="22" customFormat="1">
      <c r="A122" s="176">
        <v>1.2</v>
      </c>
      <c r="B122" s="111" t="s">
        <v>125</v>
      </c>
      <c r="C122" s="106" t="s">
        <v>56</v>
      </c>
      <c r="D122" s="174">
        <v>0</v>
      </c>
      <c r="E122" s="151">
        <v>2000</v>
      </c>
      <c r="F122" s="175">
        <f t="shared" si="6"/>
        <v>0</v>
      </c>
      <c r="G122" s="105"/>
      <c r="H122" s="167"/>
      <c r="I122" s="188"/>
    </row>
    <row r="123" spans="1:9" s="22" customFormat="1">
      <c r="A123" s="168">
        <v>1.21</v>
      </c>
      <c r="B123" s="111" t="s">
        <v>126</v>
      </c>
      <c r="C123" s="106" t="s">
        <v>56</v>
      </c>
      <c r="D123" s="174">
        <v>0</v>
      </c>
      <c r="E123" s="151">
        <v>2000</v>
      </c>
      <c r="F123" s="175">
        <f t="shared" si="6"/>
        <v>0</v>
      </c>
      <c r="G123" s="105"/>
      <c r="H123" s="167"/>
      <c r="I123" s="188"/>
    </row>
    <row r="124" spans="1:9" s="22" customFormat="1" ht="41.25" customHeight="1">
      <c r="A124" s="168">
        <v>1.22</v>
      </c>
      <c r="B124" s="111" t="s">
        <v>127</v>
      </c>
      <c r="C124" s="106" t="s">
        <v>56</v>
      </c>
      <c r="D124" s="174">
        <v>0</v>
      </c>
      <c r="E124" s="151">
        <v>3000</v>
      </c>
      <c r="F124" s="175">
        <f t="shared" si="6"/>
        <v>0</v>
      </c>
      <c r="G124" s="105"/>
      <c r="H124" s="177" t="s">
        <v>128</v>
      </c>
      <c r="I124" s="189" t="s">
        <v>129</v>
      </c>
    </row>
    <row r="125" spans="1:9" s="22" customFormat="1">
      <c r="A125" s="176"/>
      <c r="B125" s="169"/>
      <c r="C125" s="170"/>
      <c r="D125" s="171"/>
      <c r="E125" s="151"/>
      <c r="F125" s="175"/>
      <c r="G125" s="105"/>
      <c r="H125" s="167"/>
      <c r="I125" s="188"/>
    </row>
    <row r="126" spans="1:9" s="23" customFormat="1" ht="28.8">
      <c r="A126" s="178"/>
      <c r="B126" s="179" t="s">
        <v>130</v>
      </c>
      <c r="C126" s="180"/>
      <c r="D126" s="181"/>
      <c r="E126" s="182"/>
      <c r="F126" s="183">
        <f>SUM(F102:F125)</f>
        <v>300800</v>
      </c>
      <c r="G126" s="105"/>
      <c r="H126" s="184"/>
      <c r="I126" s="190"/>
    </row>
    <row r="127" spans="1:9" s="2" customFormat="1">
      <c r="A127" s="47"/>
      <c r="B127" s="81"/>
      <c r="C127" s="80"/>
      <c r="D127" s="56"/>
      <c r="E127" s="52"/>
      <c r="F127" s="52"/>
      <c r="G127" s="105"/>
      <c r="H127" s="30"/>
      <c r="I127" s="19"/>
    </row>
    <row r="128" spans="1:9">
      <c r="A128" s="41"/>
      <c r="B128" s="42" t="s">
        <v>131</v>
      </c>
      <c r="C128" s="112"/>
      <c r="D128" s="185"/>
      <c r="E128" s="114"/>
      <c r="F128" s="186">
        <f>F40+F52+F91+F98+F126</f>
        <v>1835150</v>
      </c>
      <c r="G128" s="105"/>
      <c r="H128" s="30"/>
    </row>
    <row r="129" spans="1:8">
      <c r="A129" s="54"/>
      <c r="B129" s="191"/>
      <c r="C129" s="192"/>
      <c r="D129" s="193"/>
      <c r="E129" s="194"/>
      <c r="F129" s="194"/>
      <c r="G129" s="105"/>
      <c r="H129" s="30"/>
    </row>
    <row r="130" spans="1:8">
      <c r="A130" s="195"/>
      <c r="B130" s="196" t="s">
        <v>132</v>
      </c>
      <c r="C130" s="197"/>
      <c r="D130" s="198"/>
      <c r="E130" s="105"/>
      <c r="F130" s="145"/>
      <c r="G130" s="105"/>
      <c r="H130" s="30"/>
    </row>
    <row r="131" spans="1:8">
      <c r="A131" s="54"/>
      <c r="B131" s="199" t="s">
        <v>133</v>
      </c>
      <c r="C131" s="200"/>
      <c r="D131" s="201"/>
      <c r="E131" s="202"/>
      <c r="F131" s="202"/>
      <c r="G131" s="105"/>
      <c r="H131" s="30"/>
    </row>
    <row r="132" spans="1:8" ht="28.8">
      <c r="A132" s="54"/>
      <c r="B132" s="199" t="s">
        <v>134</v>
      </c>
      <c r="C132" s="200"/>
      <c r="D132" s="201"/>
      <c r="E132" s="202"/>
      <c r="F132" s="202"/>
      <c r="G132" s="105"/>
      <c r="H132" s="30"/>
    </row>
    <row r="133" spans="1:8">
      <c r="A133" s="54"/>
      <c r="B133" s="199" t="s">
        <v>135</v>
      </c>
      <c r="C133" s="200"/>
      <c r="D133" s="201"/>
      <c r="E133" s="202"/>
      <c r="F133" s="202"/>
      <c r="G133" s="105"/>
      <c r="H133" s="30"/>
    </row>
  </sheetData>
  <mergeCells count="11">
    <mergeCell ref="G5:G6"/>
    <mergeCell ref="A1:F1"/>
    <mergeCell ref="A2:D2"/>
    <mergeCell ref="A3:D3"/>
    <mergeCell ref="A4:B4"/>
    <mergeCell ref="A5:A6"/>
    <mergeCell ref="B5:B6"/>
    <mergeCell ref="C5:C6"/>
    <mergeCell ref="D5:D6"/>
    <mergeCell ref="E5:E6"/>
    <mergeCell ref="F5:F6"/>
  </mergeCells>
  <pageMargins left="0.7" right="0.7" top="0.75" bottom="0.75" header="0.3" footer="0.3"/>
  <pageSetup scale="7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42"/>
  <sheetViews>
    <sheetView workbookViewId="0">
      <selection activeCell="F7" sqref="F7"/>
    </sheetView>
  </sheetViews>
  <sheetFormatPr defaultColWidth="9.109375" defaultRowHeight="14.4"/>
  <cols>
    <col min="1" max="1" width="9.109375" style="3"/>
    <col min="2" max="2" width="94.109375" style="3" customWidth="1"/>
    <col min="3" max="16384" width="9.109375" style="3"/>
  </cols>
  <sheetData>
    <row r="1" spans="1:8" s="1" customFormat="1" ht="24" customHeight="1">
      <c r="A1" s="203" t="s">
        <v>0</v>
      </c>
      <c r="B1" s="204"/>
    </row>
    <row r="2" spans="1:8" s="2" customFormat="1" ht="27" customHeight="1">
      <c r="A2" s="215" t="s">
        <v>136</v>
      </c>
      <c r="B2" s="216"/>
    </row>
    <row r="3" spans="1:8" s="2" customFormat="1" ht="20.25" customHeight="1">
      <c r="A3" s="4" t="s">
        <v>137</v>
      </c>
      <c r="B3" s="5"/>
    </row>
    <row r="4" spans="1:8" s="2" customFormat="1">
      <c r="A4" s="208"/>
      <c r="B4" s="208"/>
    </row>
    <row r="5" spans="1:8">
      <c r="A5" s="6"/>
      <c r="B5" s="7" t="s">
        <v>138</v>
      </c>
      <c r="C5" s="8"/>
      <c r="D5" s="8"/>
      <c r="E5" s="8"/>
      <c r="F5" s="8"/>
      <c r="G5" s="8"/>
      <c r="H5" s="8"/>
    </row>
    <row r="6" spans="1:8">
      <c r="A6" s="6"/>
      <c r="B6" s="6"/>
      <c r="C6" s="8"/>
      <c r="D6" s="8"/>
      <c r="E6" s="8"/>
      <c r="F6" s="8"/>
      <c r="G6" s="8"/>
      <c r="H6" s="8"/>
    </row>
    <row r="7" spans="1:8">
      <c r="A7" s="6"/>
      <c r="B7" s="7" t="s">
        <v>139</v>
      </c>
      <c r="C7" s="8"/>
      <c r="D7" s="8"/>
      <c r="E7" s="8"/>
      <c r="F7" s="8"/>
      <c r="G7" s="8"/>
      <c r="H7" s="8"/>
    </row>
    <row r="8" spans="1:8">
      <c r="A8" s="6"/>
      <c r="B8" s="6"/>
      <c r="C8" s="8"/>
      <c r="D8" s="8"/>
      <c r="E8" s="8"/>
      <c r="F8" s="8"/>
      <c r="G8" s="8"/>
      <c r="H8" s="8"/>
    </row>
    <row r="9" spans="1:8" ht="57.6">
      <c r="A9" s="9">
        <v>1</v>
      </c>
      <c r="B9" s="10" t="s">
        <v>140</v>
      </c>
      <c r="C9" s="8"/>
      <c r="D9" s="8"/>
      <c r="E9" s="8"/>
      <c r="F9" s="8"/>
      <c r="G9" s="8"/>
      <c r="H9" s="8"/>
    </row>
    <row r="10" spans="1:8" ht="28.8">
      <c r="A10" s="9">
        <v>2</v>
      </c>
      <c r="B10" s="10" t="s">
        <v>141</v>
      </c>
      <c r="C10" s="8"/>
      <c r="D10" s="8"/>
      <c r="E10" s="8"/>
      <c r="F10" s="8"/>
      <c r="G10" s="8"/>
      <c r="H10" s="8"/>
    </row>
    <row r="11" spans="1:8" ht="57.6">
      <c r="A11" s="9">
        <v>3</v>
      </c>
      <c r="B11" s="10" t="s">
        <v>142</v>
      </c>
      <c r="C11" s="8"/>
      <c r="D11" s="8"/>
      <c r="E11" s="8"/>
      <c r="F11" s="8"/>
      <c r="G11" s="8"/>
      <c r="H11" s="8"/>
    </row>
    <row r="12" spans="1:8">
      <c r="A12" s="9">
        <v>4</v>
      </c>
      <c r="B12" s="6" t="s">
        <v>143</v>
      </c>
      <c r="C12" s="8"/>
      <c r="D12" s="8"/>
      <c r="E12" s="8"/>
      <c r="F12" s="8"/>
      <c r="G12" s="8"/>
      <c r="H12" s="8"/>
    </row>
    <row r="13" spans="1:8">
      <c r="A13" s="9">
        <v>5</v>
      </c>
      <c r="B13" s="6" t="s">
        <v>144</v>
      </c>
      <c r="C13" s="8"/>
      <c r="D13" s="8"/>
      <c r="E13" s="8"/>
      <c r="F13" s="8"/>
      <c r="G13" s="8"/>
      <c r="H13" s="8"/>
    </row>
    <row r="14" spans="1:8" ht="28.8">
      <c r="A14" s="9">
        <v>6</v>
      </c>
      <c r="B14" s="11" t="s">
        <v>145</v>
      </c>
      <c r="C14" s="8"/>
      <c r="D14" s="8"/>
      <c r="E14" s="8"/>
      <c r="F14" s="8"/>
      <c r="G14" s="8"/>
      <c r="H14" s="8"/>
    </row>
    <row r="15" spans="1:8">
      <c r="A15" s="9">
        <v>7</v>
      </c>
      <c r="B15" s="6" t="s">
        <v>146</v>
      </c>
      <c r="C15" s="8"/>
      <c r="D15" s="8"/>
      <c r="E15" s="8"/>
      <c r="F15" s="8"/>
      <c r="G15" s="8"/>
      <c r="H15" s="8"/>
    </row>
    <row r="16" spans="1:8" ht="28.8">
      <c r="A16" s="9">
        <v>8</v>
      </c>
      <c r="B16" s="10" t="s">
        <v>147</v>
      </c>
      <c r="C16" s="8"/>
      <c r="D16" s="8"/>
      <c r="E16" s="8"/>
      <c r="F16" s="8"/>
      <c r="G16" s="8"/>
      <c r="H16" s="8"/>
    </row>
    <row r="17" spans="1:8" ht="72">
      <c r="A17" s="9">
        <v>9</v>
      </c>
      <c r="B17" s="12" t="s">
        <v>148</v>
      </c>
      <c r="C17" s="8"/>
      <c r="D17" s="8"/>
      <c r="E17" s="8"/>
      <c r="F17" s="8"/>
      <c r="G17" s="8"/>
      <c r="H17" s="8"/>
    </row>
    <row r="18" spans="1:8" ht="43.2">
      <c r="A18" s="13">
        <v>10</v>
      </c>
      <c r="B18" s="14" t="s">
        <v>149</v>
      </c>
    </row>
    <row r="19" spans="1:8" ht="28.8">
      <c r="A19" s="13">
        <v>11</v>
      </c>
      <c r="B19" s="15" t="s">
        <v>150</v>
      </c>
    </row>
    <row r="20" spans="1:8" ht="43.2">
      <c r="A20" s="13" t="s">
        <v>151</v>
      </c>
      <c r="B20" s="16" t="s">
        <v>152</v>
      </c>
    </row>
    <row r="21" spans="1:8">
      <c r="A21" s="13" t="s">
        <v>153</v>
      </c>
      <c r="B21" s="17" t="s">
        <v>154</v>
      </c>
    </row>
    <row r="22" spans="1:8" ht="43.2">
      <c r="A22" s="13" t="s">
        <v>155</v>
      </c>
      <c r="B22" s="16" t="s">
        <v>156</v>
      </c>
    </row>
    <row r="23" spans="1:8">
      <c r="A23" s="13" t="s">
        <v>157</v>
      </c>
      <c r="B23" s="17" t="s">
        <v>158</v>
      </c>
    </row>
    <row r="24" spans="1:8" ht="43.2">
      <c r="A24" s="13" t="s">
        <v>159</v>
      </c>
      <c r="B24" s="16" t="s">
        <v>160</v>
      </c>
    </row>
    <row r="25" spans="1:8" ht="43.2">
      <c r="A25" s="13" t="s">
        <v>161</v>
      </c>
      <c r="B25" s="16" t="s">
        <v>162</v>
      </c>
    </row>
    <row r="26" spans="1:8" ht="43.2">
      <c r="A26" s="13">
        <v>12</v>
      </c>
      <c r="B26" s="14" t="s">
        <v>163</v>
      </c>
    </row>
    <row r="27" spans="1:8" ht="43.2">
      <c r="A27" s="13">
        <v>13</v>
      </c>
      <c r="B27" s="14" t="s">
        <v>164</v>
      </c>
    </row>
    <row r="28" spans="1:8" ht="28.8">
      <c r="A28" s="13">
        <v>14</v>
      </c>
      <c r="B28" s="14" t="s">
        <v>165</v>
      </c>
    </row>
    <row r="29" spans="1:8" ht="28.8">
      <c r="A29" s="13">
        <v>15</v>
      </c>
      <c r="B29" s="14" t="s">
        <v>166</v>
      </c>
    </row>
    <row r="30" spans="1:8" ht="43.2">
      <c r="A30" s="13">
        <v>16</v>
      </c>
      <c r="B30" s="14" t="s">
        <v>167</v>
      </c>
    </row>
    <row r="31" spans="1:8">
      <c r="A31" s="13">
        <v>17</v>
      </c>
      <c r="B31" s="14" t="s">
        <v>168</v>
      </c>
    </row>
    <row r="32" spans="1:8" ht="28.8">
      <c r="A32" s="13">
        <v>18</v>
      </c>
      <c r="B32" s="14" t="s">
        <v>169</v>
      </c>
    </row>
    <row r="33" spans="1:2" ht="43.2">
      <c r="A33" s="13">
        <v>19</v>
      </c>
      <c r="B33" s="14" t="s">
        <v>170</v>
      </c>
    </row>
    <row r="34" spans="1:2" ht="43.2">
      <c r="A34" s="13">
        <v>20</v>
      </c>
      <c r="B34" s="14" t="s">
        <v>171</v>
      </c>
    </row>
    <row r="35" spans="1:2" ht="43.2">
      <c r="A35" s="13">
        <v>21</v>
      </c>
      <c r="B35" s="14" t="s">
        <v>172</v>
      </c>
    </row>
    <row r="36" spans="1:2" ht="57.6">
      <c r="A36" s="13">
        <v>22</v>
      </c>
      <c r="B36" s="14" t="s">
        <v>173</v>
      </c>
    </row>
    <row r="37" spans="1:2" ht="43.2">
      <c r="A37" s="13">
        <v>23</v>
      </c>
      <c r="B37" s="14" t="s">
        <v>174</v>
      </c>
    </row>
    <row r="38" spans="1:2" ht="43.2">
      <c r="A38" s="13">
        <v>24</v>
      </c>
      <c r="B38" s="14" t="s">
        <v>175</v>
      </c>
    </row>
    <row r="39" spans="1:2" ht="57.6">
      <c r="A39" s="13">
        <v>25</v>
      </c>
      <c r="B39" s="14" t="s">
        <v>176</v>
      </c>
    </row>
    <row r="40" spans="1:2">
      <c r="A40" s="13">
        <v>26</v>
      </c>
      <c r="B40" s="14" t="s">
        <v>177</v>
      </c>
    </row>
    <row r="41" spans="1:2">
      <c r="A41" s="13">
        <v>27</v>
      </c>
      <c r="B41" s="14" t="s">
        <v>178</v>
      </c>
    </row>
    <row r="42" spans="1:2">
      <c r="A42" s="13">
        <v>28</v>
      </c>
      <c r="B42" s="14" t="s">
        <v>179</v>
      </c>
    </row>
  </sheetData>
  <mergeCells count="3">
    <mergeCell ref="A1:B1"/>
    <mergeCell ref="A2:B2"/>
    <mergeCell ref="A4:B4"/>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PHE BOQ</vt:lpstr>
      <vt:lpstr>General Notes</vt:lpstr>
      <vt:lpstr>'PHE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Aqif Shaikh</cp:lastModifiedBy>
  <dcterms:created xsi:type="dcterms:W3CDTF">2006-09-16T00:00:00Z</dcterms:created>
  <dcterms:modified xsi:type="dcterms:W3CDTF">2024-07-05T08:53:14Z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33FF6FC7245942EEA6EEF03E8F0E7247_13</vt:lpwstr>
  </property>
  <property fmtid="{D5CDD505-2E9C-101B-9397-08002B2CF9AE}" pid="3" name="KSOProductBuildVer">
    <vt:lpwstr>1033-12.2.0.17119</vt:lpwstr>
  </property>
</Properties>
</file>