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20" yWindow="-120" windowWidth="20730" windowHeight="11760" tabRatio="872"/>
  </bookViews>
  <sheets>
    <sheet name="PHE BOQ" sheetId="17" r:id="rId1"/>
    <sheet name="General Notes" sheetId="1" r:id="rId2"/>
  </sheets>
  <definedNames>
    <definedName name="_xlnm.Print_Area" localSheetId="0">'PHE BOQ'!$A$1:$G$73</definedName>
    <definedName name="_xlnm.Print_Titles" localSheetId="0">'PHE BOQ'!$5:$6</definedName>
  </definedNames>
  <calcPr calcId="144525"/>
</workbook>
</file>

<file path=xl/calcChain.xml><?xml version="1.0" encoding="utf-8"?>
<calcChain xmlns="http://schemas.openxmlformats.org/spreadsheetml/2006/main">
  <c r="F49" i="17" l="1"/>
  <c r="F48" i="17"/>
  <c r="F47" i="17"/>
  <c r="F46" i="17"/>
  <c r="F45" i="17"/>
  <c r="F37" i="17"/>
  <c r="F63" i="17"/>
  <c r="F62" i="17"/>
  <c r="F61" i="17"/>
  <c r="F65" i="17" s="1"/>
  <c r="F55" i="17"/>
  <c r="F53" i="17"/>
  <c r="F39" i="17"/>
  <c r="F35" i="17"/>
  <c r="F20" i="17"/>
  <c r="F19" i="17"/>
  <c r="F18" i="17"/>
  <c r="F17" i="17"/>
  <c r="F12" i="17"/>
  <c r="F13" i="17"/>
  <c r="F14" i="17"/>
  <c r="F11" i="17"/>
  <c r="F41" i="17" s="1"/>
  <c r="F56" i="17" l="1"/>
  <c r="F67" i="17" s="1"/>
</calcChain>
</file>

<file path=xl/sharedStrings.xml><?xml version="1.0" encoding="utf-8"?>
<sst xmlns="http://schemas.openxmlformats.org/spreadsheetml/2006/main" count="142" uniqueCount="111">
  <si>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</si>
  <si>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</si>
  <si>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</si>
  <si>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</si>
  <si>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 Consultant</t>
  </si>
  <si>
    <t>All equipment and material shall be inspected at manufacturer’s works as per relevant IS by the Owner or his representative before despatch to site.</t>
  </si>
  <si>
    <t>All vendor drawings shall be approved by the Owner/Consultant before fabrication work starts.</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</si>
  <si>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</si>
  <si>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</si>
  <si>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The rate for each item of work included in the Schedule of Quantities shall, unless expressly stated otherwise, include cost of :</t>
  </si>
  <si>
    <t>a</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</si>
  <si>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</si>
  <si>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b</t>
  </si>
  <si>
    <t>Wastage on materials and labour.</t>
  </si>
  <si>
    <t>c</t>
  </si>
  <si>
    <t>Loading, transporting, unloading, handling/double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</si>
  <si>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d</t>
  </si>
  <si>
    <t>Liabilities, obligations and risks arising out of Conditions of Contract.</t>
  </si>
  <si>
    <t>e</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</si>
  <si>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</si>
  <si>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f</t>
  </si>
  <si>
    <t>The Contractor shall procure and bring Materials/Equipment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</si>
  <si>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</si>
  <si>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</si>
  <si>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</si>
  <si>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</si>
  <si>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</si>
  <si>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</si>
  <si>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</si>
  <si>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</si>
  <si>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</si>
  <si>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On completion of all works, contractor shall demolish all stores, remove all surplus materials and leave the site in a broom clean condition, failing which the same shall be done by the Project Manager at the Contractor'’ risk and cost.  Cost of the cleanup shall be deducted from the contractor’s bills on pro-rata basis in proportion to his contact value.</t>
  </si>
  <si>
    <t>Description</t>
  </si>
  <si>
    <t>Unit</t>
  </si>
  <si>
    <t>Rate</t>
  </si>
  <si>
    <t>Amount</t>
  </si>
  <si>
    <t>Nos.</t>
  </si>
  <si>
    <t>Item No.</t>
  </si>
  <si>
    <t>Rev:</t>
  </si>
  <si>
    <t>Date:</t>
  </si>
  <si>
    <t>All Testing and Commissioning shall be as per relevant details covered in the specifications. All these testing records are to be maintained and submitted for Owner / Owner’s  representative.</t>
  </si>
  <si>
    <t>BOQ shall be read in conjuction with technical specification, drawings,In the event of conflict between Bill of Quantities and other documents including the Specifications and drawings, the most stringent shall apply. The interpretation of the Consultant/Project Manager shall be final and binding.</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</si>
  <si>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</si>
  <si>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</si>
  <si>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After the devices and equipment  have been installed and commissioned, contractor shall cleanup the same and remove all plaster, paints, stains, stickers and other foreign matter or discoloration leaving the same in a ready to use condition.</t>
  </si>
  <si>
    <t>WATER SUPPLY  PIPING</t>
  </si>
  <si>
    <t>R.mt</t>
  </si>
  <si>
    <t>25 mm Dia</t>
  </si>
  <si>
    <t>32mm Dia</t>
  </si>
  <si>
    <t xml:space="preserve">40mm Dia </t>
  </si>
  <si>
    <t>20mm Dia</t>
  </si>
  <si>
    <t>RO</t>
  </si>
  <si>
    <t>A</t>
  </si>
  <si>
    <t>B</t>
  </si>
  <si>
    <t xml:space="preserve">DRAINAGE </t>
  </si>
  <si>
    <t>40mm Dia</t>
  </si>
  <si>
    <t xml:space="preserve">50mm Dia </t>
  </si>
  <si>
    <t>75mm Dia</t>
  </si>
  <si>
    <t>100 mm Dia</t>
  </si>
  <si>
    <t>Nos</t>
  </si>
  <si>
    <t xml:space="preserve">NOTES : </t>
  </si>
  <si>
    <t>All  the items of work given in this schedule of quantities  shall  be executed strictly in accordance with the latest Indian Standard Specifications.</t>
  </si>
  <si>
    <t>150 mm Dia</t>
  </si>
  <si>
    <t xml:space="preserve">65mm Dia  </t>
  </si>
  <si>
    <t>SUB TOTAL  OF  A</t>
  </si>
  <si>
    <t>SUB TOTAL  OF B</t>
  </si>
  <si>
    <t xml:space="preserve">25mm Dia </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</si>
  <si>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</si>
  <si>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 </t>
  </si>
  <si>
    <t>8kw</t>
  </si>
  <si>
    <t>1. Taxes and duties shall be Extra as actual</t>
  </si>
  <si>
    <t xml:space="preserve">2. Supply and installation of Sanitary fixtures and fitting in th kitchen and toilets </t>
  </si>
  <si>
    <t>3. Supply of S.S. gratings in kitchen</t>
  </si>
  <si>
    <t>D</t>
  </si>
  <si>
    <t xml:space="preserve"> Provision for scaffolding  if any required at site , contactor shall need to be provided.</t>
  </si>
  <si>
    <t>Remove existing drain and water supply lines which are not required. Clean the site for new installations.</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</si>
  <si>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</si>
  <si>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</si>
  <si>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3.5kw in pantry- optional </t>
  </si>
  <si>
    <t>32 mm Dia incoming line</t>
  </si>
  <si>
    <t>13kw-3ph- Subject to load permits</t>
  </si>
  <si>
    <t>Make</t>
  </si>
  <si>
    <t>Astral / Ashirwad /supreme / Prince  or Approved Equivalent</t>
  </si>
  <si>
    <t>Leader / Neta / Zolotto / or approved Equivalent</t>
  </si>
  <si>
    <t>AO Smith or Approved Equivalent</t>
  </si>
  <si>
    <t>Stiebel Entron  or Approved Equivalent</t>
  </si>
  <si>
    <t>Supreme / Finolex / Prince / Oriplast / or Approved Equivalent</t>
  </si>
  <si>
    <t>S.S. GRATING</t>
  </si>
  <si>
    <t>20 mm Dia</t>
  </si>
  <si>
    <t>SUB TOTAL -D-S.S. GRATING INSTALLATION       ( ONLY INSTALLATIONS)</t>
  </si>
  <si>
    <t xml:space="preserve">GRAND  - TOTAL  A , B,  C AND D </t>
  </si>
  <si>
    <r>
      <t>25 mm Dia incoming line</t>
    </r>
    <r>
      <rPr>
        <b/>
        <sz val="11"/>
        <color theme="1"/>
        <rFont val="Calibri"/>
        <family val="2"/>
        <scheme val="minor"/>
      </rPr>
      <t xml:space="preserve"> </t>
    </r>
  </si>
  <si>
    <r>
      <t>40 mm Dia incoming line</t>
    </r>
    <r>
      <rPr>
        <b/>
        <sz val="11"/>
        <color theme="1"/>
        <rFont val="Calibri"/>
        <family val="2"/>
        <scheme val="minor"/>
      </rPr>
      <t xml:space="preserve"> </t>
    </r>
  </si>
  <si>
    <t>Qty</t>
  </si>
  <si>
    <t>Only installations/ testing and commissioning of S.S.Gratings</t>
  </si>
  <si>
    <t>Supply, Install  PVC Multi Floor Trap  for the following pipes including making all approved quality Solvent cement  joints with material &amp; labour etc.  all complete as per direction of the engineer-in-charge.</t>
  </si>
  <si>
    <t>Supply, Install  PVC Floor Trap  for the following pipes including making all approved quality Solvent cement  joints with material &amp; labour etc.  all complete as per direction of the engineer-in-charge.</t>
  </si>
  <si>
    <t>Providing ,fixing, testing and commissioning capstan make Water Meter including providing &amp; fixing matching Isolation valves ,strainer, non-return valve,complete with all necessary fittings etc  screwed  type(15Kgs/Sq.cm). Valve shall have with union.</t>
  </si>
  <si>
    <r>
      <t xml:space="preserve">Providing  &amp;  Fixing  of gun metal  heavy   </t>
    </r>
    <r>
      <rPr>
        <b/>
        <sz val="11"/>
        <color theme="1"/>
        <rFont val="Calibri"/>
        <family val="2"/>
        <scheme val="minor"/>
      </rPr>
      <t xml:space="preserve">Ball Valves-PN-16 </t>
    </r>
    <r>
      <rPr>
        <sz val="11"/>
        <color theme="1"/>
        <rFont val="Calibri"/>
        <family val="2"/>
        <scheme val="minor"/>
      </rPr>
      <t>(approved makes as covered in specification)</t>
    </r>
    <r>
      <rPr>
        <b/>
        <sz val="11"/>
        <color theme="1"/>
        <rFont val="Calibri"/>
        <family val="2"/>
        <scheme val="minor"/>
      </rPr>
      <t xml:space="preserve"> </t>
    </r>
    <r>
      <rPr>
        <sz val="11"/>
        <color theme="1"/>
        <rFont val="Calibri"/>
        <family val="2"/>
        <scheme val="minor"/>
      </rPr>
      <t>screwed type for water system of the following diameters.  Valve shall have with unions.</t>
    </r>
  </si>
  <si>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Waste, Vent -Internal  and vertical shaft  ).</t>
  </si>
  <si>
    <r>
      <t>Making chamber in brick work including internal tiling etc for  S.S Grating</t>
    </r>
    <r>
      <rPr>
        <b/>
        <sz val="11"/>
        <color theme="1"/>
        <rFont val="Calibri"/>
        <family val="2"/>
        <scheme val="minor"/>
      </rPr>
      <t xml:space="preserve"> size, 350mm x 350mm,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</si>
  <si>
    <t>R0</t>
  </si>
  <si>
    <t>20 L Capacity-</t>
  </si>
  <si>
    <r>
      <t>Making chamber in brick work including internal tiling etc for  S.S Grating</t>
    </r>
    <r>
      <rPr>
        <b/>
        <sz val="11"/>
        <color theme="1"/>
        <rFont val="Calibri"/>
        <family val="2"/>
        <scheme val="minor"/>
      </rPr>
      <t xml:space="preserve"> size, 450mm x 200mm,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</si>
  <si>
    <r>
      <t xml:space="preserve">SITC of </t>
    </r>
    <r>
      <rPr>
        <b/>
        <sz val="11"/>
        <color theme="1"/>
        <rFont val="Calibri"/>
        <family val="2"/>
        <scheme val="minor"/>
      </rPr>
      <t xml:space="preserve">ACO grease trap -model Lipumobil S -Capacity -32 lit ( 0.5 LPS) </t>
    </r>
    <r>
      <rPr>
        <sz val="11"/>
        <color theme="1"/>
        <rFont val="Calibri"/>
        <family val="2"/>
        <scheme val="minor"/>
      </rPr>
      <t xml:space="preserve"> with all required accessories ( Optional if not part of kitchen consultant Scope)</t>
    </r>
  </si>
  <si>
    <t>Aco or Approved Equivalent</t>
  </si>
  <si>
    <t>No</t>
  </si>
  <si>
    <r>
      <rPr>
        <b/>
        <sz val="11"/>
        <rFont val="Calibri"/>
        <family val="2"/>
        <scheme val="minor"/>
      </rPr>
      <t>RO PACKAGE PLANT-</t>
    </r>
    <r>
      <rPr>
        <sz val="11"/>
        <rFont val="Calibri"/>
        <family val="2"/>
        <scheme val="minor"/>
      </rPr>
      <t xml:space="preserve">Supply , installations, testing and comminissioning of </t>
    </r>
    <r>
      <rPr>
        <b/>
        <sz val="11"/>
        <rFont val="Calibri"/>
        <family val="2"/>
        <scheme val="minor"/>
      </rPr>
      <t>Package RO plant 100 Lit/Hr</t>
    </r>
    <r>
      <rPr>
        <sz val="11"/>
        <rFont val="Calibri"/>
        <family val="2"/>
        <scheme val="minor"/>
      </rPr>
      <t xml:space="preserve"> including required  pressure pumps /panel/ pressurised tank if any , all assesories, valves and membrance cleaning system, ultra-violet sterilizer, internal piping, presure gages etc </t>
    </r>
    <r>
      <rPr>
        <b/>
        <sz val="11"/>
        <rFont val="Calibri"/>
        <family val="2"/>
        <scheme val="minor"/>
      </rPr>
      <t>(System shall be Auto fill stop and Auto empty start mechanisam)</t>
    </r>
  </si>
  <si>
    <t>AJ KITCHEN OUTLET-PHE BOQ</t>
  </si>
  <si>
    <t>09.12.2023</t>
  </si>
  <si>
    <r>
      <t xml:space="preserve">SITC of </t>
    </r>
    <r>
      <rPr>
        <b/>
        <sz val="11"/>
        <color theme="1"/>
        <rFont val="Calibri"/>
        <family val="2"/>
        <scheme val="minor"/>
      </rPr>
      <t xml:space="preserve">SANICOM2 – Heavy Duty Duplex Drain Pump </t>
    </r>
    <r>
      <rPr>
        <sz val="11"/>
        <color theme="1"/>
        <rFont val="Calibri"/>
        <family val="2"/>
        <scheme val="minor"/>
      </rPr>
      <t xml:space="preserve"> with all required accessories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</si>
</sst>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 #,##0;&quot;₹&quot;\ \-#,##0"/>
    <numFmt numFmtId="43" formatCode="_ * #,##0.00_ ;_ * \-#,##0.00_ ;_ * &quot;-&quot;??_ ;_ @_ "/>
    <numFmt numFmtId="164" formatCode="_(* #,##0.00_);_(* \(#,##0.00\);_(* &quot;-&quot;??_);_(@_)"/>
    <numFmt numFmtId="165" formatCode="_(* #,##0.00_);_(* \(#,##0.00\);_(* \-??_);_(@_)"/>
    <numFmt numFmtId="166" formatCode="0.0"/>
    <numFmt numFmtId="167" formatCode="_(* #,##0_);_(* \(#,##0\);_(* \-??_);_(@_)"/>
    <numFmt numFmtId="168" formatCode="#,##0.00\ ;&quot; (&quot;#,##0.00\);&quot; -&quot;#\ ;@\ "/>
    <numFmt numFmtId="169" formatCode="#,##0\ ;&quot; (&quot;#,##0\);&quot; -&quot;#\ ;@\ "/>
    <numFmt numFmtId="170" formatCode="[$Rs.-4009]#,##0.00;[Red]\-[$Rs.-4009]#,##0.00"/>
    <numFmt numFmtId="171" formatCode="_ * #,##0_ ;_ * \-#,##0_ ;_ * &quot;-&quot;??_ ;_ @_ "/>
  </numFmts>
  <fonts count="25"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sz val="12"/>
      <color theme="1"/>
      <name val="Calibri"/>
      <family val="2"/>
      <scheme val="minor"/>
    </font>
    <font>
      <b/>
      <i/>
      <u/>
      <sz val="11"/>
      <color indexed="8"/>
      <name val="Arial"/>
      <family val="2"/>
    </font>
    <font>
      <b/>
      <sz val="12"/>
      <color theme="1"/>
      <name val="Calibri"/>
      <family val="2"/>
    </font>
    <font>
      <sz val="11"/>
      <color theme="1"/>
      <name val="Calibri"/>
      <family val="2"/>
    </font>
    <font>
      <sz val="10"/>
      <color theme="1"/>
      <name val="Arial"/>
      <family val="2"/>
    </font>
    <font>
      <b/>
      <sz val="11"/>
      <color theme="1"/>
      <name val="Calibri"/>
      <family val="2"/>
    </font>
    <font>
      <b/>
      <u/>
      <sz val="11"/>
      <color theme="1"/>
      <name val="Calibri"/>
      <family val="2"/>
    </font>
    <font>
      <sz val="12"/>
      <color theme="1"/>
      <name val="Arial"/>
      <family val="2"/>
    </font>
    <font>
      <sz val="12"/>
      <color theme="1"/>
      <name val="Calibri"/>
      <family val="2"/>
    </font>
    <font>
      <sz val="11"/>
      <color theme="1"/>
      <name val="Arial"/>
      <family val="2"/>
    </font>
    <font>
      <sz val="12"/>
      <name val="Arial Narrow"/>
      <family val="2"/>
    </font>
    <font>
      <sz val="12"/>
      <color theme="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9847407452621"/>
        <bgColor indexed="35"/>
      </patternFill>
    </fill>
    <fill>
      <patternFill patternType="solid">
        <fgColor theme="0" tint="-0.14999847407452621"/>
        <bgColor indexed="49"/>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s>
  <borders count="26">
    <border>
      <left/>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0">
    <xf numFmtId="0" fontId="0" fillId="0" borderId="0"/>
    <xf numFmtId="0" fontId="1" fillId="0" borderId="0"/>
    <xf numFmtId="0" fontId="1" fillId="0" borderId="0"/>
    <xf numFmtId="164" fontId="2" fillId="0" borderId="0" applyFont="0" applyFill="0" applyBorder="0" applyAlignment="0" applyProtection="0"/>
    <xf numFmtId="0" fontId="1" fillId="0" borderId="0"/>
    <xf numFmtId="0" fontId="3" fillId="0" borderId="0"/>
    <xf numFmtId="0" fontId="8" fillId="0" borderId="0"/>
    <xf numFmtId="165" fontId="8" fillId="0" borderId="0" applyFill="0" applyBorder="0" applyAlignment="0" applyProtection="0"/>
    <xf numFmtId="0" fontId="1" fillId="0" borderId="0"/>
    <xf numFmtId="168" fontId="9" fillId="0" borderId="0"/>
    <xf numFmtId="9" fontId="1" fillId="0" borderId="0" applyFill="0" applyBorder="0" applyAlignment="0" applyProtection="0"/>
    <xf numFmtId="0" fontId="8" fillId="0" borderId="0"/>
    <xf numFmtId="165" fontId="8" fillId="0" borderId="0" applyFill="0" applyBorder="0" applyAlignment="0" applyProtection="0"/>
    <xf numFmtId="168" fontId="9" fillId="0" borderId="0"/>
    <xf numFmtId="43" fontId="1" fillId="0" borderId="0" applyFont="0" applyFill="0" applyBorder="0" applyAlignment="0" applyProtection="0"/>
    <xf numFmtId="43" fontId="3" fillId="0" borderId="0" applyFont="0" applyFill="0" applyBorder="0" applyAlignment="0" applyProtection="0"/>
    <xf numFmtId="5" fontId="2" fillId="0" borderId="0" applyFont="0" applyFill="0" applyBorder="0" applyAlignment="0" applyProtection="0"/>
    <xf numFmtId="0" fontId="10" fillId="8" borderId="0"/>
    <xf numFmtId="0" fontId="11" fillId="0" borderId="0">
      <alignment horizontal="center" textRotation="90"/>
    </xf>
    <xf numFmtId="0" fontId="11" fillId="0" borderId="0">
      <alignment horizontal="center" textRotation="90"/>
    </xf>
    <xf numFmtId="0" fontId="1" fillId="0" borderId="0"/>
    <xf numFmtId="0" fontId="1" fillId="0" borderId="0"/>
    <xf numFmtId="0" fontId="3" fillId="0" borderId="0"/>
    <xf numFmtId="0" fontId="12" fillId="0" borderId="0"/>
    <xf numFmtId="0" fontId="13" fillId="0" borderId="0"/>
    <xf numFmtId="9" fontId="1" fillId="0" borderId="0" applyFont="0" applyFill="0" applyBorder="0" applyAlignment="0" applyProtection="0"/>
    <xf numFmtId="0" fontId="14" fillId="0" borderId="0"/>
    <xf numFmtId="0" fontId="14" fillId="0" borderId="0"/>
    <xf numFmtId="170" fontId="14" fillId="0" borderId="0"/>
    <xf numFmtId="170" fontId="14" fillId="0" borderId="0"/>
  </cellStyleXfs>
  <cellXfs count="148">
    <xf numFmtId="0" fontId="0" fillId="0" borderId="0" xfId="0"/>
    <xf numFmtId="0" fontId="6" fillId="0" borderId="0" xfId="0" applyFont="1" applyAlignment="1">
      <alignment vertical="center"/>
    </xf>
    <xf numFmtId="0" fontId="5" fillId="0" borderId="4" xfId="0" applyFont="1" applyBorder="1" applyAlignment="1">
      <alignment horizontal="justify" vertical="top" wrapText="1"/>
    </xf>
    <xf numFmtId="0" fontId="0" fillId="0" borderId="0" xfId="0" applyAlignment="1">
      <alignment horizontal="center" vertical="center"/>
    </xf>
    <xf numFmtId="0" fontId="5" fillId="0" borderId="0" xfId="0" applyFont="1"/>
    <xf numFmtId="0" fontId="5" fillId="0" borderId="4" xfId="0" applyFont="1" applyBorder="1"/>
    <xf numFmtId="0" fontId="7" fillId="0" borderId="4" xfId="0" applyFont="1" applyBorder="1"/>
    <xf numFmtId="0" fontId="5" fillId="0" borderId="4" xfId="0" applyFont="1" applyBorder="1" applyAlignment="1">
      <alignment horizontal="center" vertical="top" wrapText="1"/>
    </xf>
    <xf numFmtId="0" fontId="5" fillId="0" borderId="4" xfId="0" applyFont="1" applyBorder="1" applyAlignment="1">
      <alignment vertical="top" wrapText="1"/>
    </xf>
    <xf numFmtId="0" fontId="5" fillId="0" borderId="4" xfId="0" applyFont="1" applyBorder="1" applyAlignment="1">
      <alignment horizontal="justify" vertical="top"/>
    </xf>
    <xf numFmtId="0" fontId="5" fillId="0" borderId="4" xfId="0" applyFont="1" applyBorder="1" applyAlignment="1">
      <alignment vertical="top"/>
    </xf>
    <xf numFmtId="0" fontId="4" fillId="6" borderId="19" xfId="0" applyFont="1" applyFill="1" applyBorder="1" applyAlignment="1">
      <alignment horizontal="center" vertical="center"/>
    </xf>
    <xf numFmtId="0" fontId="4" fillId="6" borderId="4" xfId="0" applyFont="1" applyFill="1" applyBorder="1" applyAlignment="1">
      <alignment vertical="center"/>
    </xf>
    <xf numFmtId="0" fontId="0" fillId="0" borderId="4" xfId="0" applyBorder="1" applyAlignment="1">
      <alignment vertical="center"/>
    </xf>
    <xf numFmtId="0" fontId="4" fillId="0" borderId="13" xfId="0" applyFont="1" applyBorder="1" applyAlignment="1">
      <alignment horizontal="center" vertical="center"/>
    </xf>
    <xf numFmtId="0" fontId="0" fillId="3" borderId="10" xfId="0" applyFill="1" applyBorder="1" applyAlignment="1">
      <alignment horizontal="center" readingOrder="1"/>
    </xf>
    <xf numFmtId="0" fontId="0" fillId="0" borderId="10" xfId="0" applyBorder="1" applyAlignment="1">
      <alignment horizontal="center"/>
    </xf>
    <xf numFmtId="3" fontId="0" fillId="5" borderId="4" xfId="2" applyNumberFormat="1" applyFont="1" applyFill="1" applyBorder="1" applyAlignment="1">
      <alignment horizontal="center" vertical="center" shrinkToFit="1"/>
    </xf>
    <xf numFmtId="3" fontId="15" fillId="2" borderId="4" xfId="2" applyNumberFormat="1" applyFont="1" applyFill="1" applyBorder="1" applyAlignment="1" applyProtection="1">
      <alignment horizontal="center" vertical="center"/>
      <protection locked="0"/>
    </xf>
    <xf numFmtId="3" fontId="4" fillId="2" borderId="4" xfId="2" applyNumberFormat="1" applyFont="1" applyFill="1" applyBorder="1" applyAlignment="1">
      <alignment horizontal="center" vertical="center" shrinkToFit="1"/>
    </xf>
    <xf numFmtId="3" fontId="4" fillId="0" borderId="4" xfId="2" applyNumberFormat="1" applyFont="1" applyBorder="1" applyAlignment="1">
      <alignment horizontal="center" vertical="center" shrinkToFit="1"/>
    </xf>
    <xf numFmtId="3" fontId="16" fillId="2" borderId="4" xfId="2" applyNumberFormat="1" applyFont="1" applyFill="1" applyBorder="1" applyAlignment="1">
      <alignment horizontal="center" vertical="center"/>
    </xf>
    <xf numFmtId="3" fontId="16" fillId="0" borderId="4" xfId="2" applyNumberFormat="1" applyFont="1" applyBorder="1" applyAlignment="1">
      <alignment horizontal="center" vertical="center"/>
    </xf>
    <xf numFmtId="0" fontId="0" fillId="0" borderId="10" xfId="0" applyBorder="1" applyAlignment="1">
      <alignment horizontal="center" vertical="center" readingOrder="1"/>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top" wrapText="1"/>
    </xf>
    <xf numFmtId="0" fontId="0" fillId="0" borderId="4" xfId="0" applyBorder="1" applyAlignment="1">
      <alignment horizontal="center" vertical="center"/>
    </xf>
    <xf numFmtId="167" fontId="0" fillId="0" borderId="4" xfId="0" applyNumberFormat="1" applyBorder="1" applyAlignment="1">
      <alignment horizontal="center" vertical="center"/>
    </xf>
    <xf numFmtId="0" fontId="0" fillId="0" borderId="4" xfId="0" applyBorder="1" applyAlignment="1">
      <alignment horizontal="center" wrapText="1"/>
    </xf>
    <xf numFmtId="0" fontId="4" fillId="0" borderId="0" xfId="0" applyFont="1" applyAlignment="1">
      <alignment vertical="center"/>
    </xf>
    <xf numFmtId="0" fontId="0" fillId="0" borderId="9" xfId="0" applyBorder="1"/>
    <xf numFmtId="0" fontId="0" fillId="0" borderId="9" xfId="0" applyBorder="1" applyAlignment="1">
      <alignment horizontal="center"/>
    </xf>
    <xf numFmtId="4" fontId="0" fillId="0" borderId="4" xfId="2" applyNumberFormat="1" applyFont="1" applyBorder="1" applyAlignment="1">
      <alignment horizontal="center" vertical="center"/>
    </xf>
    <xf numFmtId="167" fontId="0" fillId="0" borderId="4" xfId="0" applyNumberFormat="1" applyBorder="1" applyAlignment="1">
      <alignment horizontal="center" vertical="center" wrapText="1"/>
    </xf>
    <xf numFmtId="0" fontId="4" fillId="6" borderId="4" xfId="0" applyFont="1" applyFill="1" applyBorder="1" applyAlignment="1">
      <alignment horizontal="center" vertical="center"/>
    </xf>
    <xf numFmtId="14" fontId="4" fillId="6" borderId="4" xfId="0" applyNumberFormat="1" applyFont="1" applyFill="1" applyBorder="1" applyAlignment="1">
      <alignment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xf numFmtId="0" fontId="0" fillId="3" borderId="9" xfId="0" applyFill="1" applyBorder="1" applyAlignment="1">
      <alignment horizontal="center"/>
    </xf>
    <xf numFmtId="0" fontId="4" fillId="2" borderId="4" xfId="0" applyFont="1" applyFill="1" applyBorder="1" applyAlignment="1">
      <alignment horizontal="center" vertical="center"/>
    </xf>
    <xf numFmtId="0" fontId="4" fillId="0" borderId="9" xfId="0" applyFont="1" applyBorder="1" applyAlignment="1">
      <alignment horizontal="center" vertical="center"/>
    </xf>
    <xf numFmtId="0" fontId="0" fillId="0" borderId="4" xfId="0" applyBorder="1" applyAlignment="1">
      <alignment horizontal="center" vertical="center" wrapText="1"/>
    </xf>
    <xf numFmtId="0" fontId="0" fillId="0" borderId="16" xfId="0" applyBorder="1" applyAlignment="1">
      <alignment horizontal="justify" vertical="center" wrapText="1"/>
    </xf>
    <xf numFmtId="0" fontId="0" fillId="0" borderId="9" xfId="0" applyBorder="1" applyAlignment="1">
      <alignment horizontal="justify" vertical="center" wrapText="1"/>
    </xf>
    <xf numFmtId="0" fontId="4" fillId="4" borderId="9" xfId="0" applyFont="1" applyFill="1" applyBorder="1"/>
    <xf numFmtId="0" fontId="0" fillId="2" borderId="4" xfId="0" applyFill="1" applyBorder="1" applyAlignment="1">
      <alignment horizontal="center" vertical="center"/>
    </xf>
    <xf numFmtId="167" fontId="4" fillId="2" borderId="4" xfId="0" applyNumberFormat="1" applyFont="1" applyFill="1" applyBorder="1" applyAlignment="1">
      <alignment horizontal="center" vertical="center"/>
    </xf>
    <xf numFmtId="0" fontId="4" fillId="0" borderId="9" xfId="0" applyFont="1" applyBorder="1"/>
    <xf numFmtId="0" fontId="0" fillId="0" borderId="9" xfId="0" applyBorder="1" applyAlignment="1" applyProtection="1">
      <alignment vertical="top" wrapText="1"/>
      <protection locked="0"/>
    </xf>
    <xf numFmtId="0" fontId="0" fillId="0" borderId="9" xfId="0" applyBorder="1" applyAlignment="1">
      <alignment horizontal="justify" vertical="top" wrapText="1"/>
    </xf>
    <xf numFmtId="165" fontId="0" fillId="0" borderId="9" xfId="3" applyNumberFormat="1" applyFont="1"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xf numFmtId="0" fontId="4" fillId="2" borderId="25" xfId="0" applyFont="1" applyFill="1" applyBorder="1" applyAlignment="1">
      <alignment horizontal="center" vertical="center"/>
    </xf>
    <xf numFmtId="0" fontId="4" fillId="0" borderId="4" xfId="0" applyFont="1" applyBorder="1"/>
    <xf numFmtId="166" fontId="18" fillId="2" borderId="4" xfId="2" applyNumberFormat="1" applyFont="1" applyFill="1" applyBorder="1" applyAlignment="1" applyProtection="1">
      <alignment horizontal="center" vertical="top" wrapText="1"/>
      <protection locked="0"/>
    </xf>
    <xf numFmtId="0" fontId="19" fillId="2" borderId="4" xfId="2" applyFont="1" applyFill="1" applyBorder="1" applyAlignment="1" applyProtection="1">
      <alignment vertical="top"/>
      <protection locked="0"/>
    </xf>
    <xf numFmtId="0" fontId="15" fillId="2" borderId="4" xfId="2" applyFont="1" applyFill="1" applyBorder="1" applyAlignment="1" applyProtection="1">
      <alignment horizontal="center" vertical="center"/>
      <protection locked="0"/>
    </xf>
    <xf numFmtId="168" fontId="20" fillId="2" borderId="4" xfId="3" applyNumberFormat="1" applyFont="1" applyFill="1" applyBorder="1" applyAlignment="1">
      <alignment vertical="center"/>
    </xf>
    <xf numFmtId="0" fontId="21" fillId="0" borderId="0" xfId="4" applyFont="1"/>
    <xf numFmtId="0" fontId="0" fillId="2" borderId="4" xfId="2" applyFont="1" applyFill="1" applyBorder="1" applyAlignment="1">
      <alignment horizontal="center" vertical="top"/>
    </xf>
    <xf numFmtId="0" fontId="4" fillId="2" borderId="4" xfId="2" applyFont="1" applyFill="1" applyBorder="1" applyAlignment="1">
      <alignment horizontal="left" vertical="top" wrapText="1" shrinkToFit="1"/>
    </xf>
    <xf numFmtId="0" fontId="4" fillId="2" borderId="4" xfId="2" applyFont="1" applyFill="1" applyBorder="1" applyAlignment="1">
      <alignment horizontal="center" vertical="center" shrinkToFit="1"/>
    </xf>
    <xf numFmtId="168" fontId="0" fillId="2" borderId="4" xfId="3" applyNumberFormat="1" applyFont="1" applyFill="1" applyBorder="1" applyAlignment="1">
      <alignment vertical="center"/>
    </xf>
    <xf numFmtId="0" fontId="0" fillId="0" borderId="0" xfId="4" applyFont="1"/>
    <xf numFmtId="0" fontId="0" fillId="0" borderId="4" xfId="2" applyFont="1" applyBorder="1" applyAlignment="1">
      <alignment horizontal="center" vertical="top"/>
    </xf>
    <xf numFmtId="0" fontId="4" fillId="0" borderId="4" xfId="2" applyFont="1" applyBorder="1" applyAlignment="1">
      <alignment horizontal="left" vertical="top" wrapText="1" shrinkToFit="1"/>
    </xf>
    <xf numFmtId="0" fontId="4" fillId="0" borderId="4" xfId="2" applyFont="1" applyBorder="1" applyAlignment="1">
      <alignment horizontal="center" vertical="center" shrinkToFit="1"/>
    </xf>
    <xf numFmtId="168" fontId="0" fillId="0" borderId="4" xfId="3" applyNumberFormat="1" applyFont="1" applyFill="1" applyBorder="1" applyAlignment="1">
      <alignment vertical="center"/>
    </xf>
    <xf numFmtId="166" fontId="18" fillId="2" borderId="4" xfId="2" applyNumberFormat="1" applyFont="1" applyFill="1" applyBorder="1" applyAlignment="1">
      <alignment horizontal="center" vertical="top"/>
    </xf>
    <xf numFmtId="0" fontId="18" fillId="2" borderId="4" xfId="2" applyFont="1" applyFill="1" applyBorder="1" applyAlignment="1">
      <alignment horizontal="left" vertical="center" wrapText="1"/>
    </xf>
    <xf numFmtId="4" fontId="16" fillId="2" borderId="4" xfId="2" applyNumberFormat="1" applyFont="1" applyFill="1" applyBorder="1" applyAlignment="1">
      <alignment horizontal="center" vertical="center"/>
    </xf>
    <xf numFmtId="169" fontId="4" fillId="2" borderId="4" xfId="3" applyNumberFormat="1" applyFont="1" applyFill="1" applyBorder="1" applyAlignment="1">
      <alignment vertical="center"/>
    </xf>
    <xf numFmtId="0" fontId="16" fillId="0" borderId="0" xfId="4" applyFont="1"/>
    <xf numFmtId="166" fontId="16" fillId="0" borderId="4" xfId="2" applyNumberFormat="1" applyFont="1" applyBorder="1" applyAlignment="1">
      <alignment horizontal="center" vertical="top"/>
    </xf>
    <xf numFmtId="0" fontId="16" fillId="0" borderId="4" xfId="2" applyFont="1" applyBorder="1" applyAlignment="1">
      <alignment horizontal="justify" vertical="top"/>
    </xf>
    <xf numFmtId="4" fontId="16" fillId="0" borderId="4" xfId="2" applyNumberFormat="1" applyFont="1" applyBorder="1" applyAlignment="1">
      <alignment horizontal="center" vertical="center"/>
    </xf>
    <xf numFmtId="168" fontId="17" fillId="0" borderId="4" xfId="3" applyNumberFormat="1" applyFont="1" applyFill="1" applyBorder="1" applyAlignment="1">
      <alignment vertical="center"/>
    </xf>
    <xf numFmtId="0" fontId="0" fillId="0" borderId="9" xfId="20" applyFont="1" applyBorder="1" applyAlignment="1">
      <alignment horizontal="center" vertical="center"/>
    </xf>
    <xf numFmtId="0" fontId="0" fillId="0" borderId="22" xfId="20" applyFont="1" applyBorder="1" applyAlignment="1">
      <alignment vertical="center" wrapText="1"/>
    </xf>
    <xf numFmtId="168" fontId="0" fillId="0" borderId="9" xfId="13" applyFont="1" applyBorder="1" applyAlignment="1">
      <alignment horizontal="center" vertical="center"/>
    </xf>
    <xf numFmtId="0" fontId="0" fillId="0" borderId="10" xfId="20" applyFont="1" applyBorder="1" applyAlignment="1">
      <alignment horizontal="center" vertical="center"/>
    </xf>
    <xf numFmtId="0" fontId="0" fillId="0" borderId="4" xfId="20" applyFont="1" applyBorder="1" applyAlignment="1">
      <alignment vertical="center" wrapText="1"/>
    </xf>
    <xf numFmtId="168" fontId="0" fillId="0" borderId="23" xfId="13" applyFont="1" applyBorder="1" applyAlignment="1">
      <alignment horizontal="center" vertical="center"/>
    </xf>
    <xf numFmtId="0" fontId="0" fillId="0" borderId="5" xfId="0" applyBorder="1" applyAlignment="1">
      <alignment horizontal="center" vertical="center"/>
    </xf>
    <xf numFmtId="0" fontId="4" fillId="0" borderId="10" xfId="0" applyFont="1" applyBorder="1" applyAlignment="1">
      <alignment horizontal="center" vertical="center"/>
    </xf>
    <xf numFmtId="0" fontId="4" fillId="0" borderId="4" xfId="4" applyFont="1" applyBorder="1" applyAlignment="1">
      <alignment vertical="top" wrapText="1"/>
    </xf>
    <xf numFmtId="0" fontId="0" fillId="0" borderId="16" xfId="4" applyFont="1" applyBorder="1" applyAlignment="1">
      <alignment vertical="top" wrapText="1"/>
    </xf>
    <xf numFmtId="0" fontId="0" fillId="0" borderId="12" xfId="0" applyBorder="1" applyAlignment="1">
      <alignment vertical="center"/>
    </xf>
    <xf numFmtId="0" fontId="5" fillId="0" borderId="17" xfId="20" applyFont="1" applyBorder="1" applyAlignment="1">
      <alignment horizontal="center" vertical="center"/>
    </xf>
    <xf numFmtId="0" fontId="5" fillId="0" borderId="0" xfId="4" applyFont="1"/>
    <xf numFmtId="167" fontId="4" fillId="2" borderId="25" xfId="0" applyNumberFormat="1" applyFont="1" applyFill="1" applyBorder="1" applyAlignment="1">
      <alignment horizontal="center" vertical="center"/>
    </xf>
    <xf numFmtId="0" fontId="0" fillId="0" borderId="0" xfId="20" applyFont="1" applyAlignment="1">
      <alignment horizontal="center" vertical="center"/>
    </xf>
    <xf numFmtId="0" fontId="0" fillId="0" borderId="0" xfId="20" applyFont="1" applyAlignment="1">
      <alignment vertical="center" wrapText="1"/>
    </xf>
    <xf numFmtId="168" fontId="0" fillId="0" borderId="0" xfId="13" applyFont="1" applyAlignment="1">
      <alignment horizontal="center" vertical="center"/>
    </xf>
    <xf numFmtId="0" fontId="0" fillId="2" borderId="24" xfId="0" applyFill="1" applyBorder="1" applyAlignment="1">
      <alignment horizontal="center" vertical="center"/>
    </xf>
    <xf numFmtId="168" fontId="17" fillId="0" borderId="4" xfId="3" applyNumberFormat="1" applyFont="1" applyFill="1" applyBorder="1" applyAlignment="1">
      <alignment horizontal="center" vertical="center"/>
    </xf>
    <xf numFmtId="168" fontId="20" fillId="2" borderId="4" xfId="3" applyNumberFormat="1" applyFont="1" applyFill="1" applyBorder="1" applyAlignment="1">
      <alignment horizontal="center" vertical="center"/>
    </xf>
    <xf numFmtId="168" fontId="0" fillId="2" borderId="4" xfId="3" applyNumberFormat="1" applyFont="1" applyFill="1" applyBorder="1" applyAlignment="1">
      <alignment horizontal="center" vertical="center"/>
    </xf>
    <xf numFmtId="168" fontId="0" fillId="0" borderId="4" xfId="3" applyNumberFormat="1" applyFont="1" applyFill="1" applyBorder="1" applyAlignment="1">
      <alignment horizontal="center" vertical="center"/>
    </xf>
    <xf numFmtId="169" fontId="0" fillId="0" borderId="4" xfId="3" applyNumberFormat="1" applyFont="1" applyFill="1" applyBorder="1" applyAlignment="1">
      <alignment horizontal="center" vertical="center"/>
    </xf>
    <xf numFmtId="168" fontId="22" fillId="2" borderId="4" xfId="3" applyNumberFormat="1" applyFont="1" applyFill="1" applyBorder="1" applyAlignment="1">
      <alignment horizontal="center" vertical="center"/>
    </xf>
    <xf numFmtId="169" fontId="4" fillId="2" borderId="4" xfId="3"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65" fontId="4" fillId="0" borderId="9" xfId="3" applyNumberFormat="1" applyFont="1" applyFill="1" applyBorder="1" applyAlignment="1" applyProtection="1">
      <alignment horizontal="center" vertical="center"/>
    </xf>
    <xf numFmtId="0" fontId="0" fillId="7" borderId="10" xfId="0" applyFill="1" applyBorder="1" applyAlignment="1">
      <alignment horizontal="center" vertical="center"/>
    </xf>
    <xf numFmtId="0" fontId="4" fillId="0" borderId="10" xfId="0" applyFont="1" applyBorder="1" applyAlignment="1">
      <alignment horizontal="center" vertical="center" readingOrder="1"/>
    </xf>
    <xf numFmtId="167" fontId="17" fillId="0" borderId="9" xfId="7" applyNumberFormat="1" applyFont="1" applyFill="1" applyBorder="1" applyAlignment="1" applyProtection="1">
      <alignment horizontal="center" vertical="center" readingOrder="1"/>
    </xf>
    <xf numFmtId="0" fontId="0" fillId="0" borderId="0" xfId="0" applyAlignment="1">
      <alignment horizontal="center" vertical="center" readingOrder="1"/>
    </xf>
    <xf numFmtId="0" fontId="4" fillId="4" borderId="9" xfId="0" applyFont="1" applyFill="1" applyBorder="1" applyAlignment="1">
      <alignment horizontal="center" vertical="center"/>
    </xf>
    <xf numFmtId="0" fontId="0" fillId="3" borderId="10" xfId="0" applyFill="1" applyBorder="1" applyAlignment="1">
      <alignment horizontal="center" vertical="center" readingOrder="1"/>
    </xf>
    <xf numFmtId="167" fontId="17" fillId="0" borderId="9" xfId="3" applyNumberFormat="1" applyFont="1" applyFill="1" applyBorder="1" applyAlignment="1" applyProtection="1">
      <alignment horizontal="center" vertical="center" readingOrder="1"/>
    </xf>
    <xf numFmtId="165" fontId="4" fillId="3" borderId="14" xfId="3" applyNumberFormat="1" applyFont="1" applyFill="1" applyBorder="1" applyAlignment="1" applyProtection="1">
      <alignment horizontal="center" vertical="center"/>
    </xf>
    <xf numFmtId="0" fontId="4" fillId="3" borderId="15" xfId="0" applyFont="1" applyFill="1" applyBorder="1" applyAlignment="1">
      <alignment horizontal="center" vertical="center" readingOrder="1"/>
    </xf>
    <xf numFmtId="165" fontId="4" fillId="0" borderId="4" xfId="3" applyNumberFormat="1" applyFont="1" applyFill="1" applyBorder="1" applyAlignment="1" applyProtection="1">
      <alignment horizontal="center" vertical="center"/>
    </xf>
    <xf numFmtId="165" fontId="4" fillId="0" borderId="16" xfId="3" applyNumberFormat="1" applyFont="1" applyFill="1" applyBorder="1" applyAlignment="1" applyProtection="1">
      <alignment horizontal="center" vertical="center"/>
    </xf>
    <xf numFmtId="0" fontId="4" fillId="0" borderId="17" xfId="0" applyFont="1" applyBorder="1" applyAlignment="1">
      <alignment horizontal="center" vertical="center"/>
    </xf>
    <xf numFmtId="0" fontId="4" fillId="3" borderId="15" xfId="0" applyFont="1" applyFill="1" applyBorder="1" applyAlignment="1">
      <alignment horizontal="center" vertical="center"/>
    </xf>
    <xf numFmtId="171" fontId="0" fillId="0" borderId="4" xfId="0" applyNumberFormat="1" applyBorder="1" applyAlignment="1">
      <alignment horizontal="center" vertical="center"/>
    </xf>
    <xf numFmtId="14" fontId="4" fillId="6" borderId="4" xfId="0" applyNumberFormat="1" applyFont="1" applyFill="1" applyBorder="1" applyAlignment="1">
      <alignment horizontal="center" vertical="center"/>
    </xf>
    <xf numFmtId="3" fontId="0" fillId="0" borderId="4" xfId="2" applyNumberFormat="1" applyFont="1" applyBorder="1" applyAlignment="1">
      <alignment horizontal="center" vertical="center" shrinkToFit="1"/>
    </xf>
    <xf numFmtId="0" fontId="0" fillId="0" borderId="17" xfId="0" applyBorder="1" applyAlignment="1">
      <alignment horizontal="center" vertical="center"/>
    </xf>
    <xf numFmtId="4" fontId="0" fillId="0" borderId="0" xfId="2" applyNumberFormat="1" applyFont="1" applyAlignment="1">
      <alignment horizontal="center" vertical="center"/>
    </xf>
    <xf numFmtId="0" fontId="4" fillId="4" borderId="17" xfId="0" applyFont="1" applyFill="1" applyBorder="1" applyAlignment="1">
      <alignment horizontal="center" vertical="center" readingOrder="1"/>
    </xf>
    <xf numFmtId="1" fontId="0" fillId="0" borderId="4" xfId="0" applyNumberFormat="1" applyBorder="1" applyAlignment="1">
      <alignment horizontal="center" vertical="center"/>
    </xf>
    <xf numFmtId="0" fontId="23" fillId="0" borderId="4" xfId="0" applyFont="1" applyBorder="1" applyAlignment="1">
      <alignment vertical="top" wrapText="1"/>
    </xf>
    <xf numFmtId="1" fontId="24" fillId="0" borderId="4" xfId="0" applyNumberFormat="1" applyFont="1" applyBorder="1" applyAlignment="1">
      <alignment horizontal="center" vertical="top"/>
    </xf>
    <xf numFmtId="0" fontId="24" fillId="0" borderId="4" xfId="0" applyFont="1" applyBorder="1" applyAlignment="1">
      <alignment horizontal="center" vertical="top"/>
    </xf>
    <xf numFmtId="4" fontId="0" fillId="0" borderId="0" xfId="2" applyNumberFormat="1" applyFont="1" applyBorder="1" applyAlignment="1">
      <alignment horizontal="center" vertical="center"/>
    </xf>
    <xf numFmtId="0" fontId="4" fillId="6" borderId="5"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6" borderId="4" xfId="0" applyFont="1" applyFill="1" applyBorder="1" applyAlignment="1">
      <alignment horizontal="left"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wrapText="1"/>
    </xf>
    <xf numFmtId="0" fontId="4" fillId="0" borderId="20" xfId="0" applyFont="1" applyBorder="1" applyAlignment="1">
      <alignment horizontal="center" wrapText="1"/>
    </xf>
    <xf numFmtId="0" fontId="0" fillId="6" borderId="5" xfId="0" applyFill="1" applyBorder="1" applyAlignment="1">
      <alignment horizontal="center" vertical="center"/>
    </xf>
    <xf numFmtId="0" fontId="6" fillId="6" borderId="18" xfId="0" applyFont="1" applyFill="1" applyBorder="1" applyAlignment="1">
      <alignment horizontal="center" vertical="center"/>
    </xf>
    <xf numFmtId="0" fontId="6" fillId="6" borderId="4" xfId="0" applyFont="1" applyFill="1" applyBorder="1" applyAlignment="1">
      <alignment horizontal="left" vertical="center"/>
    </xf>
    <xf numFmtId="43" fontId="4" fillId="0" borderId="0" xfId="0" applyNumberFormat="1" applyFont="1" applyAlignment="1">
      <alignment vertical="center"/>
    </xf>
  </cellXfs>
  <cellStyles count="30">
    <cellStyle name="Comma" xfId="3" builtinId="3"/>
    <cellStyle name="Comma 2" xfId="7"/>
    <cellStyle name="Comma 2 2" xfId="14"/>
    <cellStyle name="Comma 2 3" xfId="13"/>
    <cellStyle name="Comma 3" xfId="12"/>
    <cellStyle name="Comma 3 2 2" xfId="15"/>
    <cellStyle name="Comma 4" xfId="9"/>
    <cellStyle name="Comma 5" xfId="16"/>
    <cellStyle name="Excel Built-in 60% - Accent5" xfId="17"/>
    <cellStyle name="Excel Built-in Normal" xfId="4"/>
    <cellStyle name="Heading1 1" xfId="18"/>
    <cellStyle name="Heading1 2" xfId="19"/>
    <cellStyle name="Normal" xfId="0" builtinId="0"/>
    <cellStyle name="Normal 10" xfId="20"/>
    <cellStyle name="Normal 16" xfId="21"/>
    <cellStyle name="Normal 2" xfId="1"/>
    <cellStyle name="Normal 2 2" xfId="22"/>
    <cellStyle name="Normal 2 3" xfId="23"/>
    <cellStyle name="Normal 2 82" xfId="24"/>
    <cellStyle name="Normal 3" xfId="8"/>
    <cellStyle name="Normal 3 2" xfId="2"/>
    <cellStyle name="Normal 3 3" xfId="11"/>
    <cellStyle name="Normal 4" xfId="5"/>
    <cellStyle name="Normal 5" xfId="6"/>
    <cellStyle name="Percent 2" xfId="25"/>
    <cellStyle name="Percent 3" xfId="10"/>
    <cellStyle name="Result 1" xfId="26"/>
    <cellStyle name="Result 2" xfId="27"/>
    <cellStyle name="Result2 1" xfId="28"/>
    <cellStyle name="Result2 2" xfId="29"/>
  </cellStyles>
  <dxfs count="0"/>
  <tableStyles count="0" defaultTableStyle="TableStyleMedium9" defaultPivotStyle="PivotStyleLight16"/>
  <colors>
    <mruColors>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abSelected="1" view="pageBreakPreview" topLeftCell="A54" zoomScale="85" zoomScaleNormal="85" zoomScaleSheetLayoutView="85" workbookViewId="0">
      <selection activeCell="L61" sqref="L61"/>
    </sheetView>
  </sheetViews>
  <sheetFormatPr defaultRowHeight="15" x14ac:dyDescent="0.25"/>
  <cols>
    <col min="1" max="1" width="7.28515625" style="24" customWidth="1"/>
    <col min="2" max="2" width="52.85546875" style="24" customWidth="1"/>
    <col min="3" max="3" width="9.140625" style="3"/>
    <col min="4" max="4" width="10.140625" style="24" bestFit="1" customWidth="1"/>
    <col min="5" max="5" width="11.28515625" style="24" bestFit="1" customWidth="1"/>
    <col min="6" max="7" width="11.85546875" style="24" customWidth="1"/>
    <col min="8" max="245" width="9.140625" style="24"/>
    <col min="246" max="246" width="47.5703125" style="24" customWidth="1"/>
    <col min="247" max="249" width="9.140625" style="24"/>
    <col min="250" max="250" width="11.85546875" style="24" customWidth="1"/>
    <col min="251" max="501" width="9.140625" style="24"/>
    <col min="502" max="502" width="47.5703125" style="24" customWidth="1"/>
    <col min="503" max="505" width="9.140625" style="24"/>
    <col min="506" max="506" width="11.85546875" style="24" customWidth="1"/>
    <col min="507" max="757" width="9.140625" style="24"/>
    <col min="758" max="758" width="47.5703125" style="24" customWidth="1"/>
    <col min="759" max="761" width="9.140625" style="24"/>
    <col min="762" max="762" width="11.85546875" style="24" customWidth="1"/>
    <col min="763" max="1013" width="9.140625" style="24"/>
    <col min="1014" max="1014" width="47.5703125" style="24" customWidth="1"/>
    <col min="1015" max="1017" width="9.140625" style="24"/>
    <col min="1018" max="1018" width="11.85546875" style="24" customWidth="1"/>
    <col min="1019" max="1269" width="9.140625" style="24"/>
    <col min="1270" max="1270" width="47.5703125" style="24" customWidth="1"/>
    <col min="1271" max="1273" width="9.140625" style="24"/>
    <col min="1274" max="1274" width="11.85546875" style="24" customWidth="1"/>
    <col min="1275" max="1525" width="9.140625" style="24"/>
    <col min="1526" max="1526" width="47.5703125" style="24" customWidth="1"/>
    <col min="1527" max="1529" width="9.140625" style="24"/>
    <col min="1530" max="1530" width="11.85546875" style="24" customWidth="1"/>
    <col min="1531" max="1781" width="9.140625" style="24"/>
    <col min="1782" max="1782" width="47.5703125" style="24" customWidth="1"/>
    <col min="1783" max="1785" width="9.140625" style="24"/>
    <col min="1786" max="1786" width="11.85546875" style="24" customWidth="1"/>
    <col min="1787" max="2037" width="9.140625" style="24"/>
    <col min="2038" max="2038" width="47.5703125" style="24" customWidth="1"/>
    <col min="2039" max="2041" width="9.140625" style="24"/>
    <col min="2042" max="2042" width="11.85546875" style="24" customWidth="1"/>
    <col min="2043" max="2293" width="9.140625" style="24"/>
    <col min="2294" max="2294" width="47.5703125" style="24" customWidth="1"/>
    <col min="2295" max="2297" width="9.140625" style="24"/>
    <col min="2298" max="2298" width="11.85546875" style="24" customWidth="1"/>
    <col min="2299" max="2549" width="9.140625" style="24"/>
    <col min="2550" max="2550" width="47.5703125" style="24" customWidth="1"/>
    <col min="2551" max="2553" width="9.140625" style="24"/>
    <col min="2554" max="2554" width="11.85546875" style="24" customWidth="1"/>
    <col min="2555" max="2805" width="9.140625" style="24"/>
    <col min="2806" max="2806" width="47.5703125" style="24" customWidth="1"/>
    <col min="2807" max="2809" width="9.140625" style="24"/>
    <col min="2810" max="2810" width="11.85546875" style="24" customWidth="1"/>
    <col min="2811" max="3061" width="9.140625" style="24"/>
    <col min="3062" max="3062" width="47.5703125" style="24" customWidth="1"/>
    <col min="3063" max="3065" width="9.140625" style="24"/>
    <col min="3066" max="3066" width="11.85546875" style="24" customWidth="1"/>
    <col min="3067" max="3317" width="9.140625" style="24"/>
    <col min="3318" max="3318" width="47.5703125" style="24" customWidth="1"/>
    <col min="3319" max="3321" width="9.140625" style="24"/>
    <col min="3322" max="3322" width="11.85546875" style="24" customWidth="1"/>
    <col min="3323" max="3573" width="9.140625" style="24"/>
    <col min="3574" max="3574" width="47.5703125" style="24" customWidth="1"/>
    <col min="3575" max="3577" width="9.140625" style="24"/>
    <col min="3578" max="3578" width="11.85546875" style="24" customWidth="1"/>
    <col min="3579" max="3829" width="9.140625" style="24"/>
    <col min="3830" max="3830" width="47.5703125" style="24" customWidth="1"/>
    <col min="3831" max="3833" width="9.140625" style="24"/>
    <col min="3834" max="3834" width="11.85546875" style="24" customWidth="1"/>
    <col min="3835" max="4085" width="9.140625" style="24"/>
    <col min="4086" max="4086" width="47.5703125" style="24" customWidth="1"/>
    <col min="4087" max="4089" width="9.140625" style="24"/>
    <col min="4090" max="4090" width="11.85546875" style="24" customWidth="1"/>
    <col min="4091" max="4341" width="9.140625" style="24"/>
    <col min="4342" max="4342" width="47.5703125" style="24" customWidth="1"/>
    <col min="4343" max="4345" width="9.140625" style="24"/>
    <col min="4346" max="4346" width="11.85546875" style="24" customWidth="1"/>
    <col min="4347" max="4597" width="9.140625" style="24"/>
    <col min="4598" max="4598" width="47.5703125" style="24" customWidth="1"/>
    <col min="4599" max="4601" width="9.140625" style="24"/>
    <col min="4602" max="4602" width="11.85546875" style="24" customWidth="1"/>
    <col min="4603" max="4853" width="9.140625" style="24"/>
    <col min="4854" max="4854" width="47.5703125" style="24" customWidth="1"/>
    <col min="4855" max="4857" width="9.140625" style="24"/>
    <col min="4858" max="4858" width="11.85546875" style="24" customWidth="1"/>
    <col min="4859" max="5109" width="9.140625" style="24"/>
    <col min="5110" max="5110" width="47.5703125" style="24" customWidth="1"/>
    <col min="5111" max="5113" width="9.140625" style="24"/>
    <col min="5114" max="5114" width="11.85546875" style="24" customWidth="1"/>
    <col min="5115" max="5365" width="9.140625" style="24"/>
    <col min="5366" max="5366" width="47.5703125" style="24" customWidth="1"/>
    <col min="5367" max="5369" width="9.140625" style="24"/>
    <col min="5370" max="5370" width="11.85546875" style="24" customWidth="1"/>
    <col min="5371" max="5621" width="9.140625" style="24"/>
    <col min="5622" max="5622" width="47.5703125" style="24" customWidth="1"/>
    <col min="5623" max="5625" width="9.140625" style="24"/>
    <col min="5626" max="5626" width="11.85546875" style="24" customWidth="1"/>
    <col min="5627" max="5877" width="9.140625" style="24"/>
    <col min="5878" max="5878" width="47.5703125" style="24" customWidth="1"/>
    <col min="5879" max="5881" width="9.140625" style="24"/>
    <col min="5882" max="5882" width="11.85546875" style="24" customWidth="1"/>
    <col min="5883" max="6133" width="9.140625" style="24"/>
    <col min="6134" max="6134" width="47.5703125" style="24" customWidth="1"/>
    <col min="6135" max="6137" width="9.140625" style="24"/>
    <col min="6138" max="6138" width="11.85546875" style="24" customWidth="1"/>
    <col min="6139" max="6389" width="9.140625" style="24"/>
    <col min="6390" max="6390" width="47.5703125" style="24" customWidth="1"/>
    <col min="6391" max="6393" width="9.140625" style="24"/>
    <col min="6394" max="6394" width="11.85546875" style="24" customWidth="1"/>
    <col min="6395" max="6645" width="9.140625" style="24"/>
    <col min="6646" max="6646" width="47.5703125" style="24" customWidth="1"/>
    <col min="6647" max="6649" width="9.140625" style="24"/>
    <col min="6650" max="6650" width="11.85546875" style="24" customWidth="1"/>
    <col min="6651" max="6901" width="9.140625" style="24"/>
    <col min="6902" max="6902" width="47.5703125" style="24" customWidth="1"/>
    <col min="6903" max="6905" width="9.140625" style="24"/>
    <col min="6906" max="6906" width="11.85546875" style="24" customWidth="1"/>
    <col min="6907" max="7157" width="9.140625" style="24"/>
    <col min="7158" max="7158" width="47.5703125" style="24" customWidth="1"/>
    <col min="7159" max="7161" width="9.140625" style="24"/>
    <col min="7162" max="7162" width="11.85546875" style="24" customWidth="1"/>
    <col min="7163" max="7413" width="9.140625" style="24"/>
    <col min="7414" max="7414" width="47.5703125" style="24" customWidth="1"/>
    <col min="7415" max="7417" width="9.140625" style="24"/>
    <col min="7418" max="7418" width="11.85546875" style="24" customWidth="1"/>
    <col min="7419" max="7669" width="9.140625" style="24"/>
    <col min="7670" max="7670" width="47.5703125" style="24" customWidth="1"/>
    <col min="7671" max="7673" width="9.140625" style="24"/>
    <col min="7674" max="7674" width="11.85546875" style="24" customWidth="1"/>
    <col min="7675" max="7925" width="9.140625" style="24"/>
    <col min="7926" max="7926" width="47.5703125" style="24" customWidth="1"/>
    <col min="7927" max="7929" width="9.140625" style="24"/>
    <col min="7930" max="7930" width="11.85546875" style="24" customWidth="1"/>
    <col min="7931" max="8181" width="9.140625" style="24"/>
    <col min="8182" max="8182" width="47.5703125" style="24" customWidth="1"/>
    <col min="8183" max="8185" width="9.140625" style="24"/>
    <col min="8186" max="8186" width="11.85546875" style="24" customWidth="1"/>
    <col min="8187" max="8437" width="9.140625" style="24"/>
    <col min="8438" max="8438" width="47.5703125" style="24" customWidth="1"/>
    <col min="8439" max="8441" width="9.140625" style="24"/>
    <col min="8442" max="8442" width="11.85546875" style="24" customWidth="1"/>
    <col min="8443" max="8693" width="9.140625" style="24"/>
    <col min="8694" max="8694" width="47.5703125" style="24" customWidth="1"/>
    <col min="8695" max="8697" width="9.140625" style="24"/>
    <col min="8698" max="8698" width="11.85546875" style="24" customWidth="1"/>
    <col min="8699" max="8949" width="9.140625" style="24"/>
    <col min="8950" max="8950" width="47.5703125" style="24" customWidth="1"/>
    <col min="8951" max="8953" width="9.140625" style="24"/>
    <col min="8954" max="8954" width="11.85546875" style="24" customWidth="1"/>
    <col min="8955" max="9205" width="9.140625" style="24"/>
    <col min="9206" max="9206" width="47.5703125" style="24" customWidth="1"/>
    <col min="9207" max="9209" width="9.140625" style="24"/>
    <col min="9210" max="9210" width="11.85546875" style="24" customWidth="1"/>
    <col min="9211" max="9461" width="9.140625" style="24"/>
    <col min="9462" max="9462" width="47.5703125" style="24" customWidth="1"/>
    <col min="9463" max="9465" width="9.140625" style="24"/>
    <col min="9466" max="9466" width="11.85546875" style="24" customWidth="1"/>
    <col min="9467" max="9717" width="9.140625" style="24"/>
    <col min="9718" max="9718" width="47.5703125" style="24" customWidth="1"/>
    <col min="9719" max="9721" width="9.140625" style="24"/>
    <col min="9722" max="9722" width="11.85546875" style="24" customWidth="1"/>
    <col min="9723" max="9973" width="9.140625" style="24"/>
    <col min="9974" max="9974" width="47.5703125" style="24" customWidth="1"/>
    <col min="9975" max="9977" width="9.140625" style="24"/>
    <col min="9978" max="9978" width="11.85546875" style="24" customWidth="1"/>
    <col min="9979" max="10229" width="9.140625" style="24"/>
    <col min="10230" max="10230" width="47.5703125" style="24" customWidth="1"/>
    <col min="10231" max="10233" width="9.140625" style="24"/>
    <col min="10234" max="10234" width="11.85546875" style="24" customWidth="1"/>
    <col min="10235" max="10485" width="9.140625" style="24"/>
    <col min="10486" max="10486" width="47.5703125" style="24" customWidth="1"/>
    <col min="10487" max="10489" width="9.140625" style="24"/>
    <col min="10490" max="10490" width="11.85546875" style="24" customWidth="1"/>
    <col min="10491" max="10741" width="9.140625" style="24"/>
    <col min="10742" max="10742" width="47.5703125" style="24" customWidth="1"/>
    <col min="10743" max="10745" width="9.140625" style="24"/>
    <col min="10746" max="10746" width="11.85546875" style="24" customWidth="1"/>
    <col min="10747" max="10997" width="9.140625" style="24"/>
    <col min="10998" max="10998" width="47.5703125" style="24" customWidth="1"/>
    <col min="10999" max="11001" width="9.140625" style="24"/>
    <col min="11002" max="11002" width="11.85546875" style="24" customWidth="1"/>
    <col min="11003" max="11253" width="9.140625" style="24"/>
    <col min="11254" max="11254" width="47.5703125" style="24" customWidth="1"/>
    <col min="11255" max="11257" width="9.140625" style="24"/>
    <col min="11258" max="11258" width="11.85546875" style="24" customWidth="1"/>
    <col min="11259" max="11509" width="9.140625" style="24"/>
    <col min="11510" max="11510" width="47.5703125" style="24" customWidth="1"/>
    <col min="11511" max="11513" width="9.140625" style="24"/>
    <col min="11514" max="11514" width="11.85546875" style="24" customWidth="1"/>
    <col min="11515" max="11765" width="9.140625" style="24"/>
    <col min="11766" max="11766" width="47.5703125" style="24" customWidth="1"/>
    <col min="11767" max="11769" width="9.140625" style="24"/>
    <col min="11770" max="11770" width="11.85546875" style="24" customWidth="1"/>
    <col min="11771" max="12021" width="9.140625" style="24"/>
    <col min="12022" max="12022" width="47.5703125" style="24" customWidth="1"/>
    <col min="12023" max="12025" width="9.140625" style="24"/>
    <col min="12026" max="12026" width="11.85546875" style="24" customWidth="1"/>
    <col min="12027" max="12277" width="9.140625" style="24"/>
    <col min="12278" max="12278" width="47.5703125" style="24" customWidth="1"/>
    <col min="12279" max="12281" width="9.140625" style="24"/>
    <col min="12282" max="12282" width="11.85546875" style="24" customWidth="1"/>
    <col min="12283" max="12533" width="9.140625" style="24"/>
    <col min="12534" max="12534" width="47.5703125" style="24" customWidth="1"/>
    <col min="12535" max="12537" width="9.140625" style="24"/>
    <col min="12538" max="12538" width="11.85546875" style="24" customWidth="1"/>
    <col min="12539" max="12789" width="9.140625" style="24"/>
    <col min="12790" max="12790" width="47.5703125" style="24" customWidth="1"/>
    <col min="12791" max="12793" width="9.140625" style="24"/>
    <col min="12794" max="12794" width="11.85546875" style="24" customWidth="1"/>
    <col min="12795" max="13045" width="9.140625" style="24"/>
    <col min="13046" max="13046" width="47.5703125" style="24" customWidth="1"/>
    <col min="13047" max="13049" width="9.140625" style="24"/>
    <col min="13050" max="13050" width="11.85546875" style="24" customWidth="1"/>
    <col min="13051" max="13301" width="9.140625" style="24"/>
    <col min="13302" max="13302" width="47.5703125" style="24" customWidth="1"/>
    <col min="13303" max="13305" width="9.140625" style="24"/>
    <col min="13306" max="13306" width="11.85546875" style="24" customWidth="1"/>
    <col min="13307" max="13557" width="9.140625" style="24"/>
    <col min="13558" max="13558" width="47.5703125" style="24" customWidth="1"/>
    <col min="13559" max="13561" width="9.140625" style="24"/>
    <col min="13562" max="13562" width="11.85546875" style="24" customWidth="1"/>
    <col min="13563" max="13813" width="9.140625" style="24"/>
    <col min="13814" max="13814" width="47.5703125" style="24" customWidth="1"/>
    <col min="13815" max="13817" width="9.140625" style="24"/>
    <col min="13818" max="13818" width="11.85546875" style="24" customWidth="1"/>
    <col min="13819" max="14069" width="9.140625" style="24"/>
    <col min="14070" max="14070" width="47.5703125" style="24" customWidth="1"/>
    <col min="14071" max="14073" width="9.140625" style="24"/>
    <col min="14074" max="14074" width="11.85546875" style="24" customWidth="1"/>
    <col min="14075" max="14325" width="9.140625" style="24"/>
    <col min="14326" max="14326" width="47.5703125" style="24" customWidth="1"/>
    <col min="14327" max="14329" width="9.140625" style="24"/>
    <col min="14330" max="14330" width="11.85546875" style="24" customWidth="1"/>
    <col min="14331" max="14581" width="9.140625" style="24"/>
    <col min="14582" max="14582" width="47.5703125" style="24" customWidth="1"/>
    <col min="14583" max="14585" width="9.140625" style="24"/>
    <col min="14586" max="14586" width="11.85546875" style="24" customWidth="1"/>
    <col min="14587" max="14837" width="9.140625" style="24"/>
    <col min="14838" max="14838" width="47.5703125" style="24" customWidth="1"/>
    <col min="14839" max="14841" width="9.140625" style="24"/>
    <col min="14842" max="14842" width="11.85546875" style="24" customWidth="1"/>
    <col min="14843" max="15093" width="9.140625" style="24"/>
    <col min="15094" max="15094" width="47.5703125" style="24" customWidth="1"/>
    <col min="15095" max="15097" width="9.140625" style="24"/>
    <col min="15098" max="15098" width="11.85546875" style="24" customWidth="1"/>
    <col min="15099" max="15349" width="9.140625" style="24"/>
    <col min="15350" max="15350" width="47.5703125" style="24" customWidth="1"/>
    <col min="15351" max="15353" width="9.140625" style="24"/>
    <col min="15354" max="15354" width="11.85546875" style="24" customWidth="1"/>
    <col min="15355" max="15605" width="9.140625" style="24"/>
    <col min="15606" max="15606" width="47.5703125" style="24" customWidth="1"/>
    <col min="15607" max="15609" width="9.140625" style="24"/>
    <col min="15610" max="15610" width="11.85546875" style="24" customWidth="1"/>
    <col min="15611" max="15861" width="9.140625" style="24"/>
    <col min="15862" max="15862" width="47.5703125" style="24" customWidth="1"/>
    <col min="15863" max="15865" width="9.140625" style="24"/>
    <col min="15866" max="15866" width="11.85546875" style="24" customWidth="1"/>
    <col min="15867" max="16117" width="9.140625" style="24"/>
    <col min="16118" max="16118" width="47.5703125" style="24" customWidth="1"/>
    <col min="16119" max="16121" width="9.140625" style="24"/>
    <col min="16122" max="16122" width="11.85546875" style="24" customWidth="1"/>
    <col min="16123" max="16384" width="9.140625" style="24"/>
  </cols>
  <sheetData>
    <row r="1" spans="1:7" s="30" customFormat="1" ht="27" customHeight="1" x14ac:dyDescent="0.25">
      <c r="A1" s="135" t="s">
        <v>108</v>
      </c>
      <c r="B1" s="136"/>
      <c r="C1" s="136"/>
      <c r="D1" s="11"/>
      <c r="E1" s="12"/>
      <c r="F1" s="35"/>
      <c r="G1" s="12"/>
    </row>
    <row r="2" spans="1:7" s="30" customFormat="1" ht="27" customHeight="1" x14ac:dyDescent="0.25">
      <c r="A2" s="135"/>
      <c r="B2" s="136"/>
      <c r="C2" s="136"/>
      <c r="D2" s="11"/>
      <c r="E2" s="12" t="s">
        <v>38</v>
      </c>
      <c r="F2" s="35" t="s">
        <v>101</v>
      </c>
      <c r="G2" s="12"/>
    </row>
    <row r="3" spans="1:7" s="30" customFormat="1" x14ac:dyDescent="0.25">
      <c r="A3" s="139"/>
      <c r="B3" s="139"/>
      <c r="C3" s="35"/>
      <c r="D3" s="12"/>
      <c r="E3" s="12" t="s">
        <v>39</v>
      </c>
      <c r="F3" s="125" t="s">
        <v>109</v>
      </c>
      <c r="G3" s="36"/>
    </row>
    <row r="4" spans="1:7" x14ac:dyDescent="0.25">
      <c r="A4" s="13"/>
      <c r="B4" s="13"/>
      <c r="C4" s="27"/>
      <c r="D4" s="13"/>
      <c r="E4" s="13"/>
      <c r="F4" s="13"/>
      <c r="G4" s="13"/>
    </row>
    <row r="5" spans="1:7" s="30" customFormat="1" ht="15" customHeight="1" x14ac:dyDescent="0.25">
      <c r="A5" s="140" t="s">
        <v>37</v>
      </c>
      <c r="B5" s="137" t="s">
        <v>32</v>
      </c>
      <c r="C5" s="137" t="s">
        <v>33</v>
      </c>
      <c r="D5" s="137" t="s">
        <v>93</v>
      </c>
      <c r="E5" s="137" t="s">
        <v>34</v>
      </c>
      <c r="F5" s="137" t="s">
        <v>35</v>
      </c>
      <c r="G5" s="137" t="s">
        <v>81</v>
      </c>
    </row>
    <row r="6" spans="1:7" s="30" customFormat="1" x14ac:dyDescent="0.25">
      <c r="A6" s="141"/>
      <c r="B6" s="138"/>
      <c r="C6" s="138"/>
      <c r="D6" s="138"/>
      <c r="E6" s="138"/>
      <c r="F6" s="138"/>
      <c r="G6" s="138"/>
    </row>
    <row r="7" spans="1:7" s="30" customFormat="1" x14ac:dyDescent="0.25">
      <c r="A7" s="37"/>
      <c r="B7" s="38"/>
      <c r="C7" s="39"/>
      <c r="D7" s="14"/>
      <c r="E7" s="40"/>
      <c r="F7" s="40"/>
      <c r="G7" s="40"/>
    </row>
    <row r="8" spans="1:7" s="30" customFormat="1" x14ac:dyDescent="0.25">
      <c r="A8" s="41" t="s">
        <v>52</v>
      </c>
      <c r="B8" s="42" t="s">
        <v>45</v>
      </c>
      <c r="C8" s="43"/>
      <c r="D8" s="15"/>
      <c r="E8" s="44"/>
      <c r="F8" s="44"/>
      <c r="G8" s="44"/>
    </row>
    <row r="9" spans="1:7" s="30" customFormat="1" ht="15.75" customHeight="1" x14ac:dyDescent="0.25">
      <c r="A9" s="25"/>
      <c r="B9" s="26"/>
      <c r="C9" s="32"/>
      <c r="D9" s="16"/>
      <c r="E9" s="27"/>
      <c r="F9" s="27"/>
      <c r="G9" s="27"/>
    </row>
    <row r="10" spans="1:7" s="30" customFormat="1" ht="285.75" customHeight="1" x14ac:dyDescent="0.25">
      <c r="A10" s="45">
        <v>1</v>
      </c>
      <c r="B10" s="26" t="s">
        <v>76</v>
      </c>
      <c r="C10" s="110"/>
      <c r="D10" s="23"/>
      <c r="E10" s="40"/>
      <c r="F10" s="40"/>
      <c r="G10" s="46" t="s">
        <v>82</v>
      </c>
    </row>
    <row r="11" spans="1:7" s="30" customFormat="1" x14ac:dyDescent="0.25">
      <c r="A11" s="25">
        <v>1.1000000000000001</v>
      </c>
      <c r="B11" s="26" t="s">
        <v>88</v>
      </c>
      <c r="C11" s="25" t="s">
        <v>46</v>
      </c>
      <c r="D11" s="111">
        <v>40</v>
      </c>
      <c r="E11" s="147">
        <v>317.25</v>
      </c>
      <c r="F11" s="28">
        <f>E11*D11</f>
        <v>12690</v>
      </c>
      <c r="G11" s="28"/>
    </row>
    <row r="12" spans="1:7" s="30" customFormat="1" x14ac:dyDescent="0.25">
      <c r="A12" s="25">
        <v>1.2</v>
      </c>
      <c r="B12" s="26" t="s">
        <v>47</v>
      </c>
      <c r="C12" s="25" t="s">
        <v>46</v>
      </c>
      <c r="D12" s="111">
        <v>10</v>
      </c>
      <c r="E12" s="147">
        <v>425.25</v>
      </c>
      <c r="F12" s="28">
        <f t="shared" ref="F12:F14" si="0">E12*D12</f>
        <v>4252.5</v>
      </c>
      <c r="G12" s="28"/>
    </row>
    <row r="13" spans="1:7" s="30" customFormat="1" ht="15.75" customHeight="1" x14ac:dyDescent="0.25">
      <c r="A13" s="25">
        <v>1.3</v>
      </c>
      <c r="B13" s="26" t="s">
        <v>48</v>
      </c>
      <c r="C13" s="25" t="s">
        <v>46</v>
      </c>
      <c r="D13" s="23">
        <v>5</v>
      </c>
      <c r="E13" s="147">
        <v>519.75</v>
      </c>
      <c r="F13" s="28">
        <f t="shared" si="0"/>
        <v>2598.75</v>
      </c>
      <c r="G13" s="28"/>
    </row>
    <row r="14" spans="1:7" s="30" customFormat="1" ht="15.75" customHeight="1" x14ac:dyDescent="0.25">
      <c r="A14" s="25">
        <v>1.4</v>
      </c>
      <c r="B14" s="26" t="s">
        <v>49</v>
      </c>
      <c r="C14" s="25" t="s">
        <v>46</v>
      </c>
      <c r="D14" s="23">
        <v>0</v>
      </c>
      <c r="E14" s="147">
        <v>708.75</v>
      </c>
      <c r="F14" s="28">
        <f t="shared" si="0"/>
        <v>0</v>
      </c>
      <c r="G14" s="28"/>
    </row>
    <row r="15" spans="1:7" s="30" customFormat="1" x14ac:dyDescent="0.25">
      <c r="A15" s="25"/>
      <c r="B15" s="26"/>
      <c r="C15" s="25"/>
      <c r="D15" s="112"/>
      <c r="E15" s="27"/>
      <c r="F15" s="27"/>
      <c r="G15" s="27"/>
    </row>
    <row r="16" spans="1:7" s="30" customFormat="1" ht="82.5" customHeight="1" x14ac:dyDescent="0.25">
      <c r="A16" s="25">
        <v>2</v>
      </c>
      <c r="B16" s="26" t="s">
        <v>98</v>
      </c>
      <c r="C16" s="25"/>
      <c r="D16" s="23"/>
      <c r="E16" s="27"/>
      <c r="F16" s="27"/>
      <c r="G16" s="29" t="s">
        <v>83</v>
      </c>
    </row>
    <row r="17" spans="1:7" s="30" customFormat="1" x14ac:dyDescent="0.25">
      <c r="A17" s="25">
        <v>2.1</v>
      </c>
      <c r="B17" s="26" t="s">
        <v>50</v>
      </c>
      <c r="C17" s="55" t="s">
        <v>36</v>
      </c>
      <c r="D17" s="23">
        <v>0</v>
      </c>
      <c r="E17" s="147">
        <v>1012.5</v>
      </c>
      <c r="F17" s="28">
        <f t="shared" ref="F17:F20" si="1">E17*D17</f>
        <v>0</v>
      </c>
      <c r="G17" s="28"/>
    </row>
    <row r="18" spans="1:7" s="30" customFormat="1" x14ac:dyDescent="0.25">
      <c r="A18" s="25">
        <v>2.2000000000000002</v>
      </c>
      <c r="B18" s="26" t="s">
        <v>66</v>
      </c>
      <c r="C18" s="55" t="s">
        <v>36</v>
      </c>
      <c r="D18" s="23">
        <v>1</v>
      </c>
      <c r="E18" s="147">
        <v>1620</v>
      </c>
      <c r="F18" s="28">
        <f t="shared" si="1"/>
        <v>1620</v>
      </c>
      <c r="G18" s="28"/>
    </row>
    <row r="19" spans="1:7" s="30" customFormat="1" x14ac:dyDescent="0.25">
      <c r="A19" s="25">
        <v>2.2999999999999998</v>
      </c>
      <c r="B19" s="31" t="s">
        <v>48</v>
      </c>
      <c r="C19" s="55" t="s">
        <v>36</v>
      </c>
      <c r="D19" s="23">
        <v>1</v>
      </c>
      <c r="E19" s="147">
        <v>2430</v>
      </c>
      <c r="F19" s="28">
        <f t="shared" si="1"/>
        <v>2430</v>
      </c>
      <c r="G19" s="28"/>
    </row>
    <row r="20" spans="1:7" s="30" customFormat="1" x14ac:dyDescent="0.25">
      <c r="A20" s="25">
        <v>2.4</v>
      </c>
      <c r="B20" s="31" t="s">
        <v>49</v>
      </c>
      <c r="C20" s="55" t="s">
        <v>36</v>
      </c>
      <c r="D20" s="23">
        <v>0</v>
      </c>
      <c r="E20" s="147">
        <v>3240</v>
      </c>
      <c r="F20" s="28">
        <f t="shared" si="1"/>
        <v>0</v>
      </c>
      <c r="G20" s="27"/>
    </row>
    <row r="21" spans="1:7" s="30" customFormat="1" x14ac:dyDescent="0.25">
      <c r="A21" s="25"/>
      <c r="B21" s="31"/>
      <c r="C21" s="55"/>
      <c r="D21" s="23"/>
      <c r="E21" s="27"/>
      <c r="F21" s="27"/>
      <c r="G21" s="27"/>
    </row>
    <row r="22" spans="1:7" s="30" customFormat="1" ht="75" x14ac:dyDescent="0.25">
      <c r="A22" s="25">
        <v>3</v>
      </c>
      <c r="B22" s="26" t="s">
        <v>97</v>
      </c>
      <c r="C22" s="55"/>
      <c r="D22" s="23"/>
      <c r="E22" s="27"/>
      <c r="F22" s="27"/>
      <c r="G22" s="29"/>
    </row>
    <row r="23" spans="1:7" s="30" customFormat="1" x14ac:dyDescent="0.25">
      <c r="A23" s="25">
        <v>3.1</v>
      </c>
      <c r="B23" s="26" t="s">
        <v>91</v>
      </c>
      <c r="C23" s="55" t="s">
        <v>36</v>
      </c>
      <c r="D23" s="23">
        <v>1</v>
      </c>
      <c r="E23" s="27"/>
      <c r="F23" s="28">
        <v>8500</v>
      </c>
      <c r="G23" s="28"/>
    </row>
    <row r="24" spans="1:7" s="30" customFormat="1" x14ac:dyDescent="0.25">
      <c r="A24" s="25">
        <v>3.2</v>
      </c>
      <c r="B24" s="26" t="s">
        <v>79</v>
      </c>
      <c r="C24" s="55" t="s">
        <v>36</v>
      </c>
      <c r="D24" s="23" t="s">
        <v>51</v>
      </c>
      <c r="E24" s="27"/>
      <c r="F24" s="28">
        <v>12500</v>
      </c>
      <c r="G24" s="28"/>
    </row>
    <row r="25" spans="1:7" s="30" customFormat="1" x14ac:dyDescent="0.25">
      <c r="A25" s="25">
        <v>3.3</v>
      </c>
      <c r="B25" s="26" t="s">
        <v>92</v>
      </c>
      <c r="C25" s="55" t="s">
        <v>36</v>
      </c>
      <c r="D25" s="23">
        <v>0</v>
      </c>
      <c r="E25" s="27"/>
      <c r="F25" s="28">
        <v>18500</v>
      </c>
      <c r="G25" s="28"/>
    </row>
    <row r="26" spans="1:7" s="30" customFormat="1" x14ac:dyDescent="0.25">
      <c r="A26" s="25"/>
      <c r="B26" s="26"/>
      <c r="C26" s="55"/>
      <c r="D26" s="23"/>
      <c r="E26" s="27"/>
      <c r="F26" s="27"/>
      <c r="G26" s="27"/>
    </row>
    <row r="27" spans="1:7" s="30" customFormat="1" ht="90" x14ac:dyDescent="0.25">
      <c r="A27" s="25">
        <v>4</v>
      </c>
      <c r="B27" s="47" t="s">
        <v>77</v>
      </c>
      <c r="C27" s="55" t="s">
        <v>68</v>
      </c>
      <c r="D27" s="23"/>
      <c r="E27" s="27"/>
      <c r="F27" s="27"/>
      <c r="G27" s="46" t="s">
        <v>84</v>
      </c>
    </row>
    <row r="28" spans="1:7" s="30" customFormat="1" x14ac:dyDescent="0.25">
      <c r="A28" s="25">
        <v>4.0999999999999996</v>
      </c>
      <c r="B28" s="48" t="s">
        <v>102</v>
      </c>
      <c r="C28" s="55" t="s">
        <v>36</v>
      </c>
      <c r="D28" s="23">
        <v>1</v>
      </c>
      <c r="E28" s="113"/>
      <c r="F28" s="28">
        <v>18500</v>
      </c>
      <c r="G28" s="27"/>
    </row>
    <row r="29" spans="1:7" s="30" customFormat="1" x14ac:dyDescent="0.25">
      <c r="A29" s="25"/>
      <c r="B29" s="47"/>
      <c r="C29" s="55"/>
      <c r="D29" s="23"/>
      <c r="E29" s="27"/>
      <c r="F29" s="27"/>
      <c r="G29" s="27"/>
    </row>
    <row r="30" spans="1:7" s="30" customFormat="1" ht="105" x14ac:dyDescent="0.25">
      <c r="A30" s="25">
        <v>5</v>
      </c>
      <c r="B30" s="47" t="s">
        <v>67</v>
      </c>
      <c r="C30" s="55"/>
      <c r="D30" s="23"/>
      <c r="E30" s="27"/>
      <c r="F30" s="27"/>
      <c r="G30" s="46" t="s">
        <v>85</v>
      </c>
    </row>
    <row r="31" spans="1:7" s="30" customFormat="1" x14ac:dyDescent="0.25">
      <c r="A31" s="25">
        <v>5.0999999999999996</v>
      </c>
      <c r="B31" s="48" t="s">
        <v>78</v>
      </c>
      <c r="C31" s="55" t="s">
        <v>36</v>
      </c>
      <c r="D31" s="23" t="s">
        <v>51</v>
      </c>
      <c r="E31" s="27"/>
      <c r="F31" s="28"/>
      <c r="G31" s="28"/>
    </row>
    <row r="32" spans="1:7" s="30" customFormat="1" x14ac:dyDescent="0.25">
      <c r="A32" s="25">
        <v>5.2</v>
      </c>
      <c r="B32" s="48" t="s">
        <v>69</v>
      </c>
      <c r="C32" s="55" t="s">
        <v>36</v>
      </c>
      <c r="D32" s="23" t="s">
        <v>51</v>
      </c>
      <c r="E32" s="27"/>
      <c r="F32" s="28"/>
      <c r="G32" s="27"/>
    </row>
    <row r="33" spans="1:7" s="30" customFormat="1" x14ac:dyDescent="0.25">
      <c r="A33" s="25">
        <v>5.3</v>
      </c>
      <c r="B33" s="48" t="s">
        <v>80</v>
      </c>
      <c r="C33" s="55" t="s">
        <v>36</v>
      </c>
      <c r="D33" s="23" t="s">
        <v>51</v>
      </c>
      <c r="E33" s="27"/>
      <c r="F33" s="28"/>
      <c r="G33" s="28"/>
    </row>
    <row r="34" spans="1:7" x14ac:dyDescent="0.25">
      <c r="A34" s="127"/>
      <c r="B34" s="26"/>
      <c r="C34" s="33"/>
      <c r="D34" s="17"/>
      <c r="E34" s="27"/>
      <c r="F34" s="28"/>
      <c r="G34" s="34"/>
    </row>
    <row r="35" spans="1:7" s="95" customFormat="1" ht="54" customHeight="1" x14ac:dyDescent="0.25">
      <c r="A35" s="94">
        <v>6</v>
      </c>
      <c r="B35" s="26" t="s">
        <v>104</v>
      </c>
      <c r="C35" s="33" t="s">
        <v>59</v>
      </c>
      <c r="D35" s="126">
        <v>1</v>
      </c>
      <c r="E35" s="27">
        <v>70875</v>
      </c>
      <c r="F35" s="28">
        <f>E35*D35</f>
        <v>70875</v>
      </c>
      <c r="G35" s="34" t="s">
        <v>105</v>
      </c>
    </row>
    <row r="36" spans="1:7" s="95" customFormat="1" x14ac:dyDescent="0.25">
      <c r="A36" s="94"/>
      <c r="B36" s="26"/>
      <c r="C36" s="134"/>
      <c r="D36" s="126"/>
      <c r="E36" s="27"/>
      <c r="F36" s="28"/>
      <c r="G36" s="34"/>
    </row>
    <row r="37" spans="1:7" s="95" customFormat="1" ht="30" x14ac:dyDescent="0.25">
      <c r="A37" s="94">
        <v>7</v>
      </c>
      <c r="B37" s="26" t="s">
        <v>110</v>
      </c>
      <c r="C37" s="33" t="s">
        <v>59</v>
      </c>
      <c r="D37" s="126">
        <v>1</v>
      </c>
      <c r="E37" s="27">
        <v>51975</v>
      </c>
      <c r="F37" s="28">
        <f>E37*D37</f>
        <v>51975</v>
      </c>
      <c r="G37" s="34"/>
    </row>
    <row r="38" spans="1:7" s="95" customFormat="1" x14ac:dyDescent="0.25">
      <c r="A38" s="94"/>
      <c r="B38" s="26"/>
      <c r="C38" s="128"/>
      <c r="D38" s="126"/>
      <c r="E38" s="27"/>
      <c r="F38" s="28"/>
      <c r="G38" s="34"/>
    </row>
    <row r="39" spans="1:7" s="95" customFormat="1" ht="105" x14ac:dyDescent="0.25">
      <c r="A39" s="94">
        <v>8</v>
      </c>
      <c r="B39" s="8" t="s">
        <v>107</v>
      </c>
      <c r="C39" s="27" t="s">
        <v>106</v>
      </c>
      <c r="D39" s="130">
        <v>1</v>
      </c>
      <c r="E39" s="27">
        <v>116775</v>
      </c>
      <c r="F39" s="28">
        <f>E39*D39</f>
        <v>116775</v>
      </c>
      <c r="G39" s="34"/>
    </row>
    <row r="40" spans="1:7" s="95" customFormat="1" ht="15.75" x14ac:dyDescent="0.25">
      <c r="A40" s="94"/>
      <c r="B40" s="131"/>
      <c r="C40" s="132"/>
      <c r="D40" s="133"/>
      <c r="E40" s="27"/>
      <c r="F40" s="28"/>
      <c r="G40" s="34"/>
    </row>
    <row r="41" spans="1:7" s="30" customFormat="1" x14ac:dyDescent="0.25">
      <c r="A41" s="41" t="s">
        <v>52</v>
      </c>
      <c r="B41" s="49" t="s">
        <v>64</v>
      </c>
      <c r="C41" s="115"/>
      <c r="D41" s="129"/>
      <c r="E41" s="50"/>
      <c r="F41" s="51">
        <f>SUM(F11:F39)</f>
        <v>321216.25</v>
      </c>
      <c r="G41" s="51"/>
    </row>
    <row r="42" spans="1:7" s="30" customFormat="1" x14ac:dyDescent="0.25">
      <c r="A42" s="25"/>
      <c r="B42" s="52"/>
      <c r="C42" s="110"/>
      <c r="D42" s="23"/>
      <c r="E42" s="27"/>
      <c r="F42" s="27"/>
      <c r="G42" s="27"/>
    </row>
    <row r="43" spans="1:7" s="30" customFormat="1" x14ac:dyDescent="0.25">
      <c r="A43" s="41" t="s">
        <v>53</v>
      </c>
      <c r="B43" s="42" t="s">
        <v>54</v>
      </c>
      <c r="C43" s="41"/>
      <c r="D43" s="116"/>
      <c r="E43" s="50"/>
      <c r="F43" s="50"/>
      <c r="G43" s="50"/>
    </row>
    <row r="44" spans="1:7" s="30" customFormat="1" ht="225" x14ac:dyDescent="0.25">
      <c r="A44" s="25">
        <v>1</v>
      </c>
      <c r="B44" s="53" t="s">
        <v>99</v>
      </c>
      <c r="C44" s="110"/>
      <c r="D44" s="23"/>
      <c r="E44" s="27"/>
      <c r="F44" s="27"/>
      <c r="G44" s="29" t="s">
        <v>86</v>
      </c>
    </row>
    <row r="45" spans="1:7" s="30" customFormat="1" x14ac:dyDescent="0.25">
      <c r="A45" s="25">
        <v>1.1000000000000001</v>
      </c>
      <c r="B45" s="31" t="s">
        <v>55</v>
      </c>
      <c r="C45" s="25" t="s">
        <v>46</v>
      </c>
      <c r="D45" s="23">
        <v>5</v>
      </c>
      <c r="E45" s="117">
        <v>243</v>
      </c>
      <c r="F45" s="28">
        <f t="shared" ref="F45:F49" si="2">E45*D45</f>
        <v>1215</v>
      </c>
      <c r="G45" s="27"/>
    </row>
    <row r="46" spans="1:7" s="30" customFormat="1" x14ac:dyDescent="0.25">
      <c r="A46" s="25">
        <v>1.2</v>
      </c>
      <c r="B46" s="31" t="s">
        <v>56</v>
      </c>
      <c r="C46" s="25" t="s">
        <v>46</v>
      </c>
      <c r="D46" s="23">
        <v>15</v>
      </c>
      <c r="E46" s="117">
        <v>303</v>
      </c>
      <c r="F46" s="28">
        <f t="shared" si="2"/>
        <v>4545</v>
      </c>
      <c r="G46" s="27"/>
    </row>
    <row r="47" spans="1:7" s="30" customFormat="1" x14ac:dyDescent="0.25">
      <c r="A47" s="25">
        <v>1.3</v>
      </c>
      <c r="B47" s="31" t="s">
        <v>63</v>
      </c>
      <c r="C47" s="25" t="s">
        <v>46</v>
      </c>
      <c r="D47" s="23">
        <v>0</v>
      </c>
      <c r="E47" s="117">
        <v>438</v>
      </c>
      <c r="F47" s="28">
        <f t="shared" si="2"/>
        <v>0</v>
      </c>
      <c r="G47" s="27"/>
    </row>
    <row r="48" spans="1:7" s="30" customFormat="1" x14ac:dyDescent="0.25">
      <c r="A48" s="25">
        <v>1.4</v>
      </c>
      <c r="B48" s="31" t="s">
        <v>57</v>
      </c>
      <c r="C48" s="25" t="s">
        <v>46</v>
      </c>
      <c r="D48" s="23">
        <v>20</v>
      </c>
      <c r="E48" s="117">
        <v>564</v>
      </c>
      <c r="F48" s="28">
        <f t="shared" si="2"/>
        <v>11280</v>
      </c>
      <c r="G48" s="28"/>
    </row>
    <row r="49" spans="1:7" s="30" customFormat="1" x14ac:dyDescent="0.25">
      <c r="A49" s="25">
        <v>1.5</v>
      </c>
      <c r="B49" s="31" t="s">
        <v>58</v>
      </c>
      <c r="C49" s="55" t="s">
        <v>46</v>
      </c>
      <c r="D49" s="23">
        <v>5</v>
      </c>
      <c r="E49" s="117">
        <v>870</v>
      </c>
      <c r="F49" s="28">
        <f t="shared" si="2"/>
        <v>4350</v>
      </c>
      <c r="G49" s="28"/>
    </row>
    <row r="50" spans="1:7" s="30" customFormat="1" x14ac:dyDescent="0.25">
      <c r="A50" s="25">
        <v>1.6</v>
      </c>
      <c r="B50" s="31" t="s">
        <v>62</v>
      </c>
      <c r="C50" s="55" t="s">
        <v>46</v>
      </c>
      <c r="D50" s="23" t="s">
        <v>51</v>
      </c>
      <c r="E50" s="117">
        <v>1323</v>
      </c>
      <c r="F50" s="28"/>
      <c r="G50" s="28"/>
    </row>
    <row r="51" spans="1:7" s="30" customFormat="1" x14ac:dyDescent="0.25">
      <c r="A51" s="25"/>
      <c r="B51" s="31"/>
      <c r="C51" s="55"/>
      <c r="D51" s="23"/>
      <c r="E51" s="27"/>
      <c r="F51" s="27"/>
      <c r="G51" s="27"/>
    </row>
    <row r="52" spans="1:7" s="30" customFormat="1" x14ac:dyDescent="0.25">
      <c r="A52" s="25"/>
      <c r="B52" s="31"/>
      <c r="C52" s="25"/>
      <c r="D52" s="23"/>
      <c r="E52" s="3"/>
      <c r="F52" s="27"/>
      <c r="G52" s="27"/>
    </row>
    <row r="53" spans="1:7" s="30" customFormat="1" ht="60" x14ac:dyDescent="0.25">
      <c r="A53" s="25">
        <v>2</v>
      </c>
      <c r="B53" s="54" t="s">
        <v>96</v>
      </c>
      <c r="C53" s="55" t="s">
        <v>36</v>
      </c>
      <c r="D53" s="23">
        <v>2</v>
      </c>
      <c r="E53" s="117">
        <v>1012.5</v>
      </c>
      <c r="F53" s="28">
        <f>E53*D53</f>
        <v>2025</v>
      </c>
      <c r="G53" s="28"/>
    </row>
    <row r="54" spans="1:7" s="30" customFormat="1" ht="18.75" customHeight="1" x14ac:dyDescent="0.25">
      <c r="A54" s="25"/>
      <c r="B54" s="54"/>
      <c r="C54" s="55"/>
      <c r="D54" s="23"/>
      <c r="E54" s="27"/>
      <c r="F54" s="27"/>
      <c r="G54" s="27"/>
    </row>
    <row r="55" spans="1:7" s="30" customFormat="1" ht="60" x14ac:dyDescent="0.25">
      <c r="A55" s="25">
        <v>3</v>
      </c>
      <c r="B55" s="54" t="s">
        <v>95</v>
      </c>
      <c r="C55" s="55" t="s">
        <v>36</v>
      </c>
      <c r="D55" s="23">
        <v>1</v>
      </c>
      <c r="E55" s="117">
        <v>1282</v>
      </c>
      <c r="F55" s="28">
        <f>E55*D55</f>
        <v>1282</v>
      </c>
      <c r="G55" s="28"/>
    </row>
    <row r="56" spans="1:7" x14ac:dyDescent="0.25">
      <c r="A56" s="56"/>
      <c r="B56" s="57" t="s">
        <v>65</v>
      </c>
      <c r="C56" s="118"/>
      <c r="D56" s="119"/>
      <c r="E56" s="100"/>
      <c r="F56" s="96">
        <f>SUM(F45:F55)</f>
        <v>24697</v>
      </c>
      <c r="G56" s="58"/>
    </row>
    <row r="57" spans="1:7" s="78" customFormat="1" x14ac:dyDescent="0.25">
      <c r="A57" s="79"/>
      <c r="B57" s="80"/>
      <c r="C57" s="81"/>
      <c r="D57" s="22"/>
      <c r="E57" s="101"/>
      <c r="F57" s="101"/>
      <c r="G57" s="82"/>
    </row>
    <row r="58" spans="1:7" s="64" customFormat="1" ht="15.75" x14ac:dyDescent="0.25">
      <c r="A58" s="60" t="s">
        <v>73</v>
      </c>
      <c r="B58" s="61" t="s">
        <v>87</v>
      </c>
      <c r="C58" s="62"/>
      <c r="D58" s="18"/>
      <c r="E58" s="102"/>
      <c r="F58" s="102"/>
      <c r="G58" s="63"/>
    </row>
    <row r="59" spans="1:7" s="69" customFormat="1" ht="30" x14ac:dyDescent="0.25">
      <c r="A59" s="65"/>
      <c r="B59" s="66" t="s">
        <v>94</v>
      </c>
      <c r="C59" s="67"/>
      <c r="D59" s="19"/>
      <c r="E59" s="103"/>
      <c r="F59" s="103"/>
      <c r="G59" s="68"/>
    </row>
    <row r="60" spans="1:7" s="69" customFormat="1" x14ac:dyDescent="0.25">
      <c r="A60" s="70"/>
      <c r="B60" s="71"/>
      <c r="C60" s="72"/>
      <c r="D60" s="20"/>
      <c r="E60" s="104"/>
      <c r="F60" s="104"/>
      <c r="G60" s="73"/>
    </row>
    <row r="61" spans="1:7" s="69" customFormat="1" ht="90" x14ac:dyDescent="0.25">
      <c r="A61" s="83">
        <v>1</v>
      </c>
      <c r="B61" s="84" t="s">
        <v>103</v>
      </c>
      <c r="C61" s="85" t="s">
        <v>36</v>
      </c>
      <c r="D61" s="23">
        <v>0</v>
      </c>
      <c r="E61" s="105">
        <v>24975</v>
      </c>
      <c r="F61" s="28">
        <f t="shared" ref="F61:F63" si="3">E61*D61</f>
        <v>0</v>
      </c>
      <c r="G61" s="73"/>
    </row>
    <row r="62" spans="1:7" s="69" customFormat="1" x14ac:dyDescent="0.25">
      <c r="A62" s="86"/>
      <c r="B62" s="87"/>
      <c r="C62" s="88"/>
      <c r="D62" s="23"/>
      <c r="E62" s="104"/>
      <c r="F62" s="28">
        <f t="shared" si="3"/>
        <v>0</v>
      </c>
      <c r="G62" s="73"/>
    </row>
    <row r="63" spans="1:7" s="69" customFormat="1" ht="90" x14ac:dyDescent="0.25">
      <c r="A63" s="86">
        <v>2</v>
      </c>
      <c r="B63" s="87" t="s">
        <v>100</v>
      </c>
      <c r="C63" s="88" t="s">
        <v>36</v>
      </c>
      <c r="D63" s="23">
        <v>3</v>
      </c>
      <c r="E63" s="105">
        <v>21330</v>
      </c>
      <c r="F63" s="28">
        <f t="shared" si="3"/>
        <v>63990</v>
      </c>
      <c r="G63" s="73"/>
    </row>
    <row r="64" spans="1:7" s="69" customFormat="1" x14ac:dyDescent="0.25">
      <c r="A64" s="97"/>
      <c r="B64" s="98"/>
      <c r="C64" s="99"/>
      <c r="D64" s="114"/>
      <c r="E64" s="105"/>
      <c r="F64" s="28"/>
      <c r="G64" s="73"/>
    </row>
    <row r="65" spans="1:7" s="78" customFormat="1" ht="30" x14ac:dyDescent="0.25">
      <c r="A65" s="74"/>
      <c r="B65" s="75" t="s">
        <v>89</v>
      </c>
      <c r="C65" s="76"/>
      <c r="D65" s="21"/>
      <c r="E65" s="106"/>
      <c r="F65" s="107">
        <f>SUM(F61:F64)</f>
        <v>63990</v>
      </c>
      <c r="G65" s="77"/>
    </row>
    <row r="66" spans="1:7" s="30" customFormat="1" x14ac:dyDescent="0.25">
      <c r="A66" s="25"/>
      <c r="B66" s="31"/>
      <c r="C66" s="55"/>
      <c r="D66" s="23"/>
      <c r="E66" s="89"/>
      <c r="F66" s="27"/>
      <c r="G66" s="27"/>
    </row>
    <row r="67" spans="1:7" x14ac:dyDescent="0.25">
      <c r="A67" s="41"/>
      <c r="B67" s="57" t="s">
        <v>90</v>
      </c>
      <c r="C67" s="118"/>
      <c r="D67" s="123"/>
      <c r="E67" s="100"/>
      <c r="F67" s="96">
        <f>F65+F56+F41</f>
        <v>409903.25</v>
      </c>
      <c r="G67" s="96"/>
    </row>
    <row r="68" spans="1:7" x14ac:dyDescent="0.25">
      <c r="A68" s="90"/>
      <c r="B68" s="59"/>
      <c r="C68" s="120"/>
      <c r="D68" s="40"/>
      <c r="E68" s="27"/>
      <c r="F68" s="124"/>
      <c r="G68" s="13"/>
    </row>
    <row r="69" spans="1:7" x14ac:dyDescent="0.25">
      <c r="A69" s="90"/>
      <c r="B69" s="91" t="s">
        <v>60</v>
      </c>
      <c r="C69" s="120"/>
      <c r="D69" s="40"/>
      <c r="E69" s="27"/>
      <c r="F69" s="27"/>
      <c r="G69" s="13"/>
    </row>
    <row r="70" spans="1:7" x14ac:dyDescent="0.25">
      <c r="A70" s="45"/>
      <c r="B70" s="92" t="s">
        <v>70</v>
      </c>
      <c r="C70" s="121"/>
      <c r="D70" s="122"/>
      <c r="E70" s="108"/>
      <c r="F70" s="109"/>
      <c r="G70" s="93"/>
    </row>
    <row r="71" spans="1:7" ht="30" x14ac:dyDescent="0.25">
      <c r="A71" s="45"/>
      <c r="B71" s="92" t="s">
        <v>71</v>
      </c>
      <c r="C71" s="121"/>
      <c r="D71" s="122"/>
      <c r="E71" s="108"/>
      <c r="F71" s="109"/>
      <c r="G71" s="93"/>
    </row>
    <row r="72" spans="1:7" x14ac:dyDescent="0.25">
      <c r="A72" s="45"/>
      <c r="B72" s="92" t="s">
        <v>72</v>
      </c>
      <c r="C72" s="121"/>
      <c r="D72" s="122"/>
      <c r="E72" s="108"/>
      <c r="F72" s="109"/>
      <c r="G72" s="93"/>
    </row>
  </sheetData>
  <mergeCells count="10">
    <mergeCell ref="A1:C1"/>
    <mergeCell ref="G5:G6"/>
    <mergeCell ref="A2:C2"/>
    <mergeCell ref="E5:E6"/>
    <mergeCell ref="F5:F6"/>
    <mergeCell ref="A3:B3"/>
    <mergeCell ref="A5:A6"/>
    <mergeCell ref="B5:B6"/>
    <mergeCell ref="C5:C6"/>
    <mergeCell ref="D5:D6"/>
  </mergeCells>
  <pageMargins left="0.7" right="0.7"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8"/>
  <sheetViews>
    <sheetView view="pageBreakPreview" topLeftCell="A19" zoomScale="96" zoomScaleNormal="100" zoomScaleSheetLayoutView="96" workbookViewId="0">
      <selection activeCell="E6" sqref="E6"/>
    </sheetView>
  </sheetViews>
  <sheetFormatPr defaultColWidth="9.140625" defaultRowHeight="15" x14ac:dyDescent="0.25"/>
  <cols>
    <col min="1" max="1" width="9.140625" style="4"/>
    <col min="2" max="2" width="95.140625" style="4" customWidth="1"/>
    <col min="3" max="16384" width="9.140625" style="4"/>
  </cols>
  <sheetData>
    <row r="1" spans="1:2" s="3" customFormat="1" ht="24" customHeight="1" x14ac:dyDescent="0.25">
      <c r="A1" s="142"/>
      <c r="B1" s="143"/>
    </row>
    <row r="2" spans="1:2" s="1" customFormat="1" ht="27" customHeight="1" x14ac:dyDescent="0.25">
      <c r="A2" s="144"/>
      <c r="B2" s="145"/>
    </row>
    <row r="3" spans="1:2" s="1" customFormat="1" x14ac:dyDescent="0.25">
      <c r="A3" s="146"/>
      <c r="B3" s="146"/>
    </row>
    <row r="4" spans="1:2" x14ac:dyDescent="0.25">
      <c r="A4" s="5"/>
      <c r="B4" s="6" t="s">
        <v>0</v>
      </c>
    </row>
    <row r="5" spans="1:2" x14ac:dyDescent="0.25">
      <c r="A5" s="5"/>
      <c r="B5" s="5"/>
    </row>
    <row r="6" spans="1:2" ht="60" x14ac:dyDescent="0.25">
      <c r="A6" s="7">
        <v>1</v>
      </c>
      <c r="B6" s="2" t="s">
        <v>1</v>
      </c>
    </row>
    <row r="7" spans="1:2" ht="30" x14ac:dyDescent="0.25">
      <c r="A7" s="7">
        <v>2</v>
      </c>
      <c r="B7" s="2" t="s">
        <v>61</v>
      </c>
    </row>
    <row r="8" spans="1:2" ht="60" x14ac:dyDescent="0.25">
      <c r="A8" s="7">
        <v>3</v>
      </c>
      <c r="B8" s="2" t="s">
        <v>2</v>
      </c>
    </row>
    <row r="9" spans="1:2" x14ac:dyDescent="0.25">
      <c r="A9" s="7">
        <v>4</v>
      </c>
      <c r="B9" s="5" t="s">
        <v>3</v>
      </c>
    </row>
    <row r="10" spans="1:2" x14ac:dyDescent="0.25">
      <c r="A10" s="7">
        <v>5</v>
      </c>
      <c r="B10" s="5" t="s">
        <v>4</v>
      </c>
    </row>
    <row r="11" spans="1:2" ht="30" x14ac:dyDescent="0.25">
      <c r="A11" s="7">
        <v>6</v>
      </c>
      <c r="B11" s="8" t="s">
        <v>5</v>
      </c>
    </row>
    <row r="12" spans="1:2" x14ac:dyDescent="0.25">
      <c r="A12" s="7">
        <v>7</v>
      </c>
      <c r="B12" s="5" t="s">
        <v>6</v>
      </c>
    </row>
    <row r="13" spans="1:2" ht="30" x14ac:dyDescent="0.25">
      <c r="A13" s="7">
        <v>8</v>
      </c>
      <c r="B13" s="2" t="s">
        <v>40</v>
      </c>
    </row>
    <row r="14" spans="1:2" ht="75" x14ac:dyDescent="0.25">
      <c r="A14" s="7">
        <v>9</v>
      </c>
      <c r="B14" s="9" t="s">
        <v>7</v>
      </c>
    </row>
    <row r="15" spans="1:2" ht="60" x14ac:dyDescent="0.25">
      <c r="A15" s="7">
        <v>10</v>
      </c>
      <c r="B15" s="9" t="s">
        <v>8</v>
      </c>
    </row>
    <row r="16" spans="1:2" ht="30" x14ac:dyDescent="0.25">
      <c r="A16" s="7">
        <v>11</v>
      </c>
      <c r="B16" s="8" t="s">
        <v>9</v>
      </c>
    </row>
    <row r="17" spans="1:2" ht="45" x14ac:dyDescent="0.25">
      <c r="A17" s="7" t="s">
        <v>10</v>
      </c>
      <c r="B17" s="2" t="s">
        <v>11</v>
      </c>
    </row>
    <row r="18" spans="1:2" x14ac:dyDescent="0.25">
      <c r="A18" s="7" t="s">
        <v>12</v>
      </c>
      <c r="B18" s="10" t="s">
        <v>13</v>
      </c>
    </row>
    <row r="19" spans="1:2" ht="60" x14ac:dyDescent="0.25">
      <c r="A19" s="7" t="s">
        <v>14</v>
      </c>
      <c r="B19" s="2" t="s">
        <v>15</v>
      </c>
    </row>
    <row r="20" spans="1:2" x14ac:dyDescent="0.25">
      <c r="A20" s="7" t="s">
        <v>16</v>
      </c>
      <c r="B20" s="10" t="s">
        <v>17</v>
      </c>
    </row>
    <row r="21" spans="1:2" ht="45" x14ac:dyDescent="0.25">
      <c r="A21" s="7" t="s">
        <v>18</v>
      </c>
      <c r="B21" s="2" t="s">
        <v>19</v>
      </c>
    </row>
    <row r="22" spans="1:2" ht="45" x14ac:dyDescent="0.25">
      <c r="A22" s="7" t="s">
        <v>20</v>
      </c>
      <c r="B22" s="2" t="s">
        <v>41</v>
      </c>
    </row>
    <row r="23" spans="1:2" ht="45" x14ac:dyDescent="0.25">
      <c r="A23" s="7">
        <v>12</v>
      </c>
      <c r="B23" s="9" t="s">
        <v>21</v>
      </c>
    </row>
    <row r="24" spans="1:2" ht="60" x14ac:dyDescent="0.25">
      <c r="A24" s="7">
        <v>13</v>
      </c>
      <c r="B24" s="9" t="s">
        <v>22</v>
      </c>
    </row>
    <row r="25" spans="1:2" ht="30" x14ac:dyDescent="0.25">
      <c r="A25" s="7">
        <v>14</v>
      </c>
      <c r="B25" s="9" t="s">
        <v>42</v>
      </c>
    </row>
    <row r="26" spans="1:2" ht="30" x14ac:dyDescent="0.25">
      <c r="A26" s="7">
        <v>15</v>
      </c>
      <c r="B26" s="9" t="s">
        <v>43</v>
      </c>
    </row>
    <row r="27" spans="1:2" ht="45" x14ac:dyDescent="0.25">
      <c r="A27" s="7">
        <v>16</v>
      </c>
      <c r="B27" s="9" t="s">
        <v>23</v>
      </c>
    </row>
    <row r="28" spans="1:2" x14ac:dyDescent="0.25">
      <c r="A28" s="7">
        <v>17</v>
      </c>
      <c r="B28" s="9" t="s">
        <v>24</v>
      </c>
    </row>
    <row r="29" spans="1:2" ht="30" x14ac:dyDescent="0.25">
      <c r="A29" s="7">
        <v>18</v>
      </c>
      <c r="B29" s="9" t="s">
        <v>25</v>
      </c>
    </row>
    <row r="30" spans="1:2" ht="45" x14ac:dyDescent="0.25">
      <c r="A30" s="7">
        <v>19</v>
      </c>
      <c r="B30" s="9" t="s">
        <v>26</v>
      </c>
    </row>
    <row r="31" spans="1:2" ht="45" x14ac:dyDescent="0.25">
      <c r="A31" s="7">
        <v>20</v>
      </c>
      <c r="B31" s="9" t="s">
        <v>27</v>
      </c>
    </row>
    <row r="32" spans="1:2" ht="45" x14ac:dyDescent="0.25">
      <c r="A32" s="7">
        <v>21</v>
      </c>
      <c r="B32" s="9" t="s">
        <v>28</v>
      </c>
    </row>
    <row r="33" spans="1:2" ht="60" x14ac:dyDescent="0.25">
      <c r="A33" s="7">
        <v>22</v>
      </c>
      <c r="B33" s="9" t="s">
        <v>29</v>
      </c>
    </row>
    <row r="34" spans="1:2" ht="45" x14ac:dyDescent="0.25">
      <c r="A34" s="7">
        <v>23</v>
      </c>
      <c r="B34" s="9" t="s">
        <v>30</v>
      </c>
    </row>
    <row r="35" spans="1:2" ht="45" x14ac:dyDescent="0.25">
      <c r="A35" s="7">
        <v>24</v>
      </c>
      <c r="B35" s="9" t="s">
        <v>44</v>
      </c>
    </row>
    <row r="36" spans="1:2" ht="60" x14ac:dyDescent="0.25">
      <c r="A36" s="7">
        <v>25</v>
      </c>
      <c r="B36" s="9" t="s">
        <v>31</v>
      </c>
    </row>
    <row r="37" spans="1:2" x14ac:dyDescent="0.25">
      <c r="A37" s="7">
        <v>26</v>
      </c>
      <c r="B37" s="9" t="s">
        <v>74</v>
      </c>
    </row>
    <row r="38" spans="1:2" ht="30" x14ac:dyDescent="0.25">
      <c r="A38" s="7">
        <v>27</v>
      </c>
      <c r="B38" s="9" t="s">
        <v>75</v>
      </c>
    </row>
  </sheetData>
  <mergeCells count="3">
    <mergeCell ref="A1:B1"/>
    <mergeCell ref="A2:B2"/>
    <mergeCell ref="A3:B3"/>
  </mergeCells>
  <pageMargins left="0.7" right="0.7" top="0.75" bottom="0.75" header="0.3" footer="0.3"/>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PHE BOQ</vt:lpstr>
      <vt:lpstr>General Notes</vt:lpstr>
      <vt:lpstr>'PHE BOQ'!Print_Area</vt:lpstr>
      <vt:lpstr>'PHE BOQ'!Print_Titles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2024-01-21T09:36:35Z</dcterms:modified>
</cp:coreProperties>
</file>