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3820"/>
  <mc:AlternateContent xmlns:mc="http://schemas.openxmlformats.org/markup-compatibility/2006">
    <mc:Choice Requires="x15">
      <x15ac:absPath xmlns:x15ac="http://schemas.microsoft.com/office/spreadsheetml/2010/11/ac" url="E:\TFS\Bhubaneswar\New work _From Kolkata ac\Bhubaneshwar - Prep Kitchen &amp; Stores\"/>
    </mc:Choice>
  </mc:AlternateContent>
  <xr:revisionPtr revIDLastSave="0" documentId="13_ncr:1_{743EEB0A-676B-4E3D-B358-383A585462A7}" xr6:coauthVersionLast="47" xr6:coauthVersionMax="47" xr10:uidLastSave="{00000000-0000-0000-0000-000000000000}"/>
  <bookViews>
    <workbookView xWindow="-108" yWindow="-108" windowWidth="23256" windowHeight="12576" xr2:uid="{00000000-000D-0000-FFFF-FFFF00000000}"/>
  </bookViews>
  <sheets>
    <sheet name="Carpentry - Kit"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F48" i="1"/>
  <c r="F37" i="1"/>
  <c r="F35" i="1"/>
  <c r="F32" i="1"/>
  <c r="F29" i="1"/>
  <c r="F26" i="1"/>
  <c r="F23" i="1"/>
  <c r="F20" i="1"/>
  <c r="F17" i="1"/>
  <c r="F13" i="1"/>
  <c r="F52" i="1" s="1"/>
  <c r="F9" i="1"/>
  <c r="F5" i="1"/>
  <c r="G28" i="2" l="1"/>
  <c r="I28" i="2" s="1"/>
  <c r="F29" i="2"/>
  <c r="G29" i="2" s="1"/>
  <c r="I29" i="2" s="1"/>
  <c r="F28" i="2"/>
  <c r="F17" i="2"/>
  <c r="F18" i="2"/>
  <c r="G18" i="2" s="1"/>
  <c r="F19" i="2"/>
  <c r="G19" i="2" s="1"/>
  <c r="I19" i="2" s="1"/>
  <c r="F24" i="2"/>
  <c r="F23" i="2"/>
  <c r="F25" i="2" s="1"/>
  <c r="G25" i="2" s="1"/>
  <c r="D29" i="1" s="1"/>
  <c r="F13" i="2"/>
  <c r="F14" i="2"/>
  <c r="I30" i="2" l="1"/>
  <c r="D40" i="1" s="1"/>
  <c r="F15" i="2"/>
  <c r="G15" i="2" s="1"/>
  <c r="D37" i="1" s="1"/>
  <c r="H18" i="2"/>
  <c r="I18" i="2" s="1"/>
  <c r="G6" i="2"/>
  <c r="F10" i="2"/>
  <c r="F9" i="2"/>
  <c r="F11" i="2" l="1"/>
  <c r="G11" i="2" s="1"/>
  <c r="D5" i="1" s="1"/>
  <c r="F48" i="2" l="1"/>
  <c r="G48" i="2" s="1"/>
  <c r="I48" i="2" s="1"/>
  <c r="F43" i="2" l="1"/>
  <c r="F38" i="2" l="1"/>
  <c r="F40" i="2"/>
  <c r="G40" i="2" s="1"/>
  <c r="I40" i="2" s="1"/>
  <c r="C39" i="2"/>
  <c r="F39" i="2" s="1"/>
  <c r="G39" i="2" s="1"/>
  <c r="I39" i="2" s="1"/>
  <c r="G17" i="2"/>
  <c r="G43" i="2"/>
  <c r="I43" i="2" s="1"/>
  <c r="H17" i="2" l="1"/>
  <c r="I17" i="2" s="1"/>
  <c r="I20" i="2" l="1"/>
  <c r="D35" i="1" s="1"/>
  <c r="F46" i="2"/>
  <c r="G46" i="2" s="1"/>
  <c r="I46" i="2" s="1"/>
  <c r="F45" i="2"/>
  <c r="G45" i="2" s="1"/>
  <c r="I45" i="2" s="1"/>
  <c r="G38" i="2"/>
  <c r="I38" i="2" s="1"/>
  <c r="I41" i="2" s="1"/>
  <c r="G4" i="2" l="1"/>
  <c r="I4" i="2" s="1"/>
  <c r="D9" i="1" l="1"/>
  <c r="D23" i="1"/>
  <c r="I6" i="2"/>
  <c r="D17" i="1" l="1"/>
  <c r="D13" i="1"/>
</calcChain>
</file>

<file path=xl/sharedStrings.xml><?xml version="1.0" encoding="utf-8"?>
<sst xmlns="http://schemas.openxmlformats.org/spreadsheetml/2006/main" count="99" uniqueCount="85">
  <si>
    <t>Sr. No</t>
  </si>
  <si>
    <t>Particulars</t>
  </si>
  <si>
    <t>Unit</t>
  </si>
  <si>
    <t>Qty</t>
  </si>
  <si>
    <t>Rate</t>
  </si>
  <si>
    <t>Amount</t>
  </si>
  <si>
    <t>A</t>
  </si>
  <si>
    <t>*</t>
  </si>
  <si>
    <t>B</t>
  </si>
  <si>
    <t>M.S to be duly coated with red oxide prior works.</t>
  </si>
  <si>
    <t>C</t>
  </si>
  <si>
    <t>D</t>
  </si>
  <si>
    <t>Door</t>
  </si>
  <si>
    <t>E</t>
  </si>
  <si>
    <t>F</t>
  </si>
  <si>
    <t>Tiles</t>
  </si>
  <si>
    <t>G</t>
  </si>
  <si>
    <t>H</t>
  </si>
  <si>
    <t>I</t>
  </si>
  <si>
    <t>J</t>
  </si>
  <si>
    <t>Sqft</t>
  </si>
  <si>
    <t>Nos</t>
  </si>
  <si>
    <t>K</t>
  </si>
  <si>
    <t>L</t>
  </si>
  <si>
    <t>Area</t>
  </si>
  <si>
    <t>Sft</t>
  </si>
  <si>
    <t>SM</t>
  </si>
  <si>
    <t>Wastage</t>
  </si>
  <si>
    <t>Total</t>
  </si>
  <si>
    <t>Flooring - Prep area</t>
  </si>
  <si>
    <t>Ceiling- prep area</t>
  </si>
  <si>
    <t>wicket door</t>
  </si>
  <si>
    <t>prep door</t>
  </si>
  <si>
    <t>No.</t>
  </si>
  <si>
    <t>Rft</t>
  </si>
  <si>
    <t>kiosk area</t>
  </si>
  <si>
    <t>outer prep area finsh</t>
  </si>
  <si>
    <t>outer prep area finish</t>
  </si>
  <si>
    <t>Laminate Paneling above storage counter</t>
  </si>
  <si>
    <t>Laminate paneling on wall with 20mm x 20mm fins powder coated</t>
  </si>
  <si>
    <t xml:space="preserve">Storage Cabinets - </t>
  </si>
  <si>
    <t>M</t>
  </si>
  <si>
    <t>N</t>
  </si>
  <si>
    <t>C channels</t>
  </si>
  <si>
    <t>VEG &amp; NON VEG PREPARATION AREA AT BHUBHANESHWAR AIRPORT
BILL OF QUANTITIES</t>
  </si>
  <si>
    <t>Partition wall - Full height</t>
  </si>
  <si>
    <t>Partition wall</t>
  </si>
  <si>
    <t xml:space="preserve">MS framework for ceiling (50mm x 50mm) painted Black Matt finish </t>
  </si>
  <si>
    <t>MS Frame work for ceiling</t>
  </si>
  <si>
    <t>Mild steel work 16SWG in built up tubular (round, square or rectangular hollow tubes etc.)  trusses etc., including cutting, hoisting, fixing in position and applying a priming  coat of approved steel primer, including welding and bolted with special shaped  washers etc. complete. THe grid shall be 2'-0" x 2'-0" c/c distance</t>
  </si>
  <si>
    <t>Gypsum Ceiling</t>
  </si>
  <si>
    <t>MS Frame work for flooring</t>
  </si>
  <si>
    <t>Vinyl Flooring</t>
  </si>
  <si>
    <t>PVC Trap</t>
  </si>
  <si>
    <t>150mm ss skirting</t>
  </si>
  <si>
    <t>Putty</t>
  </si>
  <si>
    <t>Glazed Wall Tiles - veg &amp; non veg</t>
  </si>
  <si>
    <t>obd and putty</t>
  </si>
  <si>
    <t>Skirting-Laminate</t>
  </si>
  <si>
    <t xml:space="preserve">Providing and Fixing O.H. storage cabinets on each demising wall using 19mm plywood / shelves &amp; divider/packaing panel &amp; 8mm plywood for back ply &amp; finished with appvd  laminate on the outside and inside face,as per the design complete with all hardware, channels, box hinges (hettich/hafele make),locks (All ply edges to be bounded with matching laminate. Shutter to be made of plywood finished in wood finish laminate as approved from outside with groove for opening, 4 openable shutters and 1 single shutter
</t>
  </si>
  <si>
    <t xml:space="preserve">O.A. Size: 3372mm x 700mm (4 pairs openable shutters 1 single shutter)  </t>
  </si>
  <si>
    <t>Shelving</t>
  </si>
  <si>
    <t>Plastic Paint on partition outside</t>
  </si>
  <si>
    <t xml:space="preserve">OBD on inside </t>
  </si>
  <si>
    <r>
      <t>Providing and fixing of floor to be contructed of 50mm x 125mm MS framing c/c distance of 24" (both directions) with 12mm FR marine plywood on the top finished with vinyl flooring. (quantity in</t>
    </r>
    <r>
      <rPr>
        <sz val="6"/>
        <color rgb="FFFF0000"/>
        <rFont val="Verdana"/>
        <family val="2"/>
      </rPr>
      <t xml:space="preserve"> item E</t>
    </r>
    <r>
      <rPr>
        <sz val="6"/>
        <color rgb="FF000000"/>
        <rFont val="Verdana"/>
        <family val="2"/>
      </rPr>
      <t>). Partition framework to be secured to floor, as per design and drawing. The Prep area to have all  necessary water inlet and drain outlet  in the flooring with all necessary fixing through the MS frame. The MS framing rate to include cutting, hoisting, fixing in position and applying a priming  coat of approved steel primer, including welding and bolted with special shaped   washers etc. complete. M.S to be duly coated with red oxide prior works. (Ref dwg no. TFS-BBN-K-G02-02,07-09)</t>
    </r>
  </si>
  <si>
    <t>Providing &amp; fixing Laminate 150 mm high backed with 12mm FR marine plywood approved machine cut,as detailed in drawing and to the entire satisfaction of Engineer-In-Charge. (Ref dwg no. TFS-BBN-K-G02-06)</t>
  </si>
  <si>
    <r>
      <rPr>
        <b/>
        <sz val="6"/>
        <rFont val="Verdana"/>
        <family val="2"/>
      </rPr>
      <t xml:space="preserve">Providing &amp; fixing PVC Floor Trap  OR multi  floor  trap  of 110mm </t>
    </r>
    <r>
      <rPr>
        <sz val="6"/>
        <rFont val="Verdana"/>
        <family val="2"/>
      </rPr>
      <t xml:space="preserve">diameter,     with  necessary distance  piece of 75mm  &amp; 110 mm dia   pipe and 150x150 mm   grating,  making  necessary SLAB/WALL holes and cutting walls,   etc. complete.{110 mm     x 75mm). </t>
    </r>
    <r>
      <rPr>
        <b/>
        <sz val="6"/>
        <rFont val="Verdana"/>
        <family val="2"/>
      </rPr>
      <t xml:space="preserve"> </t>
    </r>
    <r>
      <rPr>
        <sz val="6"/>
        <rFont val="Verdana"/>
        <family val="2"/>
      </rPr>
      <t xml:space="preserve"> (Ref dwg no. TFS-BBN-K-G02-02)</t>
    </r>
  </si>
  <si>
    <r>
      <rPr>
        <b/>
        <sz val="6"/>
        <rFont val="Verdana"/>
        <family val="2"/>
      </rPr>
      <t>Supply &amp; Fixing homogeneous &amp; abrasion resistant 2mm</t>
    </r>
    <r>
      <rPr>
        <sz val="6"/>
        <rFont val="Verdana"/>
        <family val="2"/>
      </rPr>
      <t xml:space="preserve"> </t>
    </r>
    <r>
      <rPr>
        <b/>
        <sz val="6"/>
        <rFont val="Verdana"/>
        <family val="2"/>
      </rPr>
      <t>thick Vinyl Sheet.</t>
    </r>
    <r>
      <rPr>
        <sz val="6"/>
        <rFont val="Verdana"/>
        <family val="2"/>
      </rPr>
      <t xml:space="preserve"> Design / colour to match as specified as approved, including cleaning of existing surface &amp; using suitable adhesive to give smooth &amp; even floor with all labour, material etc. as required for proper completion of work. Rates quoted should include cost of adhesives, fixing , cutting, welding etc. complete in all respects &amp; as specified.</t>
    </r>
    <r>
      <rPr>
        <sz val="6"/>
        <rFont val="Calibri"/>
        <family val="2"/>
        <charset val="204"/>
      </rPr>
      <t xml:space="preserve"> </t>
    </r>
    <r>
      <rPr>
        <sz val="6"/>
        <rFont val="Verdana"/>
        <family val="2"/>
      </rPr>
      <t xml:space="preserve"> (Ref dwg no. TFS-BBN-K-G02-02)</t>
    </r>
  </si>
  <si>
    <t>Providing and applying Premium emulsion(water based 100% acrylic ) or approved equivalent grade inferior paint and shade to all type of smooth plasters, concrete, ceilings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rate includes cost of all materials, labour, scaffolding, ladders charges, storing&amp;safeguarding the labour in all heights.  (Ref dwg no. TFS-BBN-K-G02-06)</t>
  </si>
  <si>
    <t>Providing and fixing 12mm thick Gypsum False Ceiling manufactured by India Gypsum or equivalent approved on G.I. frame work, in G.I. vertical supports at every 450mm c/c and horizontal runners at every 900mm c/c in brass screws to proper line and level. G.I. metal frame to be of 22 gauge folded strip of 50mm width to be used. All complete as per PM's instructions and specifications. The grid of frame work to be supported at every 1200mmx1200mm interval by MS frame above to support the G.I. framework. All vertical G.I. framework to be anchored to the slab by means of anchor fasteners including cornices and making holes/cutting and fixing with required framing for electrical fixtures, A.C. grills etc. Area of electrical fixtures will be paid full with ply on top of ceiling fixed to G.I. supports to receive spotlights etc. all other related works, at all levels and locations. Rate to include finishing with two or more coats of lustre paint in approved shade, colour and make.  (Ref dwg no. TFS-BBN-K-G02-03)</t>
  </si>
  <si>
    <t xml:space="preserve"> (Ref dwg no. TFS-BBN-K-G02-04)</t>
  </si>
  <si>
    <t>Providing and fixing of prep area door (900mm x 2100mm) with 42 mm thk fire retartdant marine grade flush door with laminate finish on either side 250dia 6mm thk toughened glass vision panel. Provision and fixing of all hardware, channels, box hinges (hettich/hafele make),locks (vijayan or equivalent) etc complete. (Ref dwg no. TFS-BBN-K-G052-06 )</t>
  </si>
  <si>
    <r>
      <rPr>
        <b/>
        <sz val="6"/>
        <color rgb="FF000000"/>
        <rFont val="Verdana"/>
        <family val="2"/>
      </rPr>
      <t>DADO</t>
    </r>
    <r>
      <rPr>
        <sz val="6"/>
        <color rgb="FF000000"/>
        <rFont val="Verdana"/>
        <family val="2"/>
      </rPr>
      <t xml:space="preserve"> - </t>
    </r>
    <r>
      <rPr>
        <b/>
        <sz val="6"/>
        <color rgb="FF000000"/>
        <rFont val="Verdana"/>
        <family val="2"/>
      </rPr>
      <t>300 mm x 300mm</t>
    </r>
    <r>
      <rPr>
        <sz val="6"/>
        <color rgb="FF000000"/>
        <rFont val="Verdana"/>
        <family val="2"/>
      </rPr>
      <t xml:space="preserve"> Providing  and  fixing Glazed Tiles in Dado approved shade,size and pattern on partition walls</t>
    </r>
    <r>
      <rPr>
        <sz val="6"/>
        <rFont val="Verdana"/>
        <family val="2"/>
      </rPr>
      <t xml:space="preserve"> fixed with adhesive.</t>
    </r>
    <r>
      <rPr>
        <sz val="6"/>
        <color rgb="FF000000"/>
        <rFont val="Verdana"/>
        <family val="2"/>
      </rPr>
      <t xml:space="preserve"> Tile cutting, cleaning of joints, finishing junction of plaster, curing etc. Complete and as per drawing etc. complete to the entire satisfaction of the PM. (Ref dwg no. TFS-BBN-K-G052-07,08,09)</t>
    </r>
  </si>
  <si>
    <t>Providing and applying of Alltek / Birla or equivalent Putty to wall surfaces. Putty not to be applied on those surfaces which are getting panelled. All wall surfaces to be marked for putty work and approval taken, etc. complete. As directed by Engineer-In-Charge. (Ref dwg no. TFS-BBN-K-G02-06 )</t>
  </si>
  <si>
    <t>Oil Bound distemper - 'Providing one coat of approved matching primer and two coats of paint of approved manufacture, brand, colour and shade on interior surfaces including cleaning and preparing surfaces, applying coat of putty, scaffolding etc. complete (for all heights of walls &amp; concrete surfaces), as directed by Engineer-In-Charge. 
Note : Approved manufacturer shall be Berger Paints/ Jenson &amp; Nicholson/ Asian Paints/ Dulux or equivalent                                                                                                                  
1 COAT PRIMER + 2 COATS PAINT (Ref dwg no. TFS-BBN-K-G02-06 )</t>
  </si>
  <si>
    <t>(Ref dwg no. TFS-BBN-K-G02-09 )</t>
  </si>
  <si>
    <r>
      <t xml:space="preserve">Providing and Fixing of 25mm thk Fire retardant ply finished in laminate from all sides with matching edge banding for open shelf storage  as per design and detailing </t>
    </r>
    <r>
      <rPr>
        <b/>
        <sz val="6"/>
        <color rgb="FF000000"/>
        <rFont val="Verdana"/>
        <family val="2"/>
      </rPr>
      <t>(3372mm x 300mm x 25mm)</t>
    </r>
    <r>
      <rPr>
        <sz val="6"/>
        <color rgb="FF000000"/>
        <rFont val="Verdana"/>
        <family val="2"/>
      </rPr>
      <t xml:space="preserve"> (Ref dwg no. TFS-BBN-K-G02-09 )</t>
    </r>
  </si>
  <si>
    <r>
      <t xml:space="preserve">Providing and fixing of full height partition to be contructed of 50mm x 50mm MS framing c/c distance of 24" (both vertically and horizontally from top &amp; sides) with 12mm FR marine plywood on either side. Horizontal framing Supports from top should be considired. The outside face to be finished in laminate as per approved colour </t>
    </r>
    <r>
      <rPr>
        <sz val="6"/>
        <rFont val="Verdana"/>
        <family val="2"/>
      </rPr>
      <t>(quantity in item E)</t>
    </r>
    <r>
      <rPr>
        <sz val="6"/>
        <color rgb="FF000000"/>
        <rFont val="Verdana"/>
        <family val="2"/>
      </rPr>
      <t xml:space="preserve"> and the with 150mm laminate skirting</t>
    </r>
    <r>
      <rPr>
        <sz val="6"/>
        <color rgb="FFFF0000"/>
        <rFont val="Verdana"/>
        <family val="2"/>
      </rPr>
      <t xml:space="preserve"> </t>
    </r>
    <r>
      <rPr>
        <sz val="6"/>
        <rFont val="Verdana"/>
        <family val="2"/>
      </rPr>
      <t>(quantity in item H)</t>
    </r>
    <r>
      <rPr>
        <sz val="6"/>
        <color rgb="FFFF0000"/>
        <rFont val="Verdana"/>
        <family val="2"/>
      </rPr>
      <t xml:space="preserve"> </t>
    </r>
    <r>
      <rPr>
        <sz val="6"/>
        <rFont val="Verdana"/>
        <family val="2"/>
      </rPr>
      <t>and</t>
    </r>
    <r>
      <rPr>
        <sz val="6"/>
        <color rgb="FF000000"/>
        <rFont val="Verdana"/>
        <family val="2"/>
      </rPr>
      <t xml:space="preserve"> inside face to be finished in OBD paint and glazed tiles </t>
    </r>
    <r>
      <rPr>
        <sz val="6"/>
        <color rgb="FFFF0000"/>
        <rFont val="Verdana"/>
        <family val="2"/>
      </rPr>
      <t>(quantity in item E).</t>
    </r>
    <r>
      <rPr>
        <sz val="6"/>
        <color rgb="FF000000"/>
        <rFont val="Verdana"/>
        <family val="2"/>
      </rPr>
      <t xml:space="preserve"> Partition framework to be secured to floor, structural ceiling and nearest structural member as per design and drawing. The Prep area to have all  necessary conduits and electrical fittings on the prep area side with all necessary fixing through the MS frame. The MS framing rate to include cutting, hoisting, fixing in position and applying a priming  coat of approved steel primer, including welding and bolted with special shaped  washers etc. complete. M.S to be duly coated with red oxide prior works. (Ref dwg no. TFS-BBN-K-G02-01, 07-09)</t>
    </r>
  </si>
  <si>
    <t>Total without taxes</t>
  </si>
  <si>
    <t>Our Terms&amp; Conditions:</t>
  </si>
  <si>
    <t>1. The rate are without texes</t>
  </si>
  <si>
    <t>2. Need 75% advance of total amount with work order.</t>
  </si>
  <si>
    <t>3. Balance amount should be cleared within 15 days of final bill submission.</t>
  </si>
  <si>
    <t>4. Work completion period should be as per working schedule.</t>
  </si>
  <si>
    <t>5. Delivery time 25-30 days after receiving advance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</si>
</sst>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rgb="FF000000"/>
      <name val="Calibri"/>
      <family val="2"/>
      <charset val="204"/>
    </font>
    <font>
      <b/>
      <sz val="6"/>
      <color rgb="FF000000"/>
      <name val="Verdana"/>
      <family val="2"/>
    </font>
    <font>
      <sz val="6"/>
      <color rgb="FF000000"/>
      <name val="Verdana"/>
      <family val="2"/>
    </font>
    <font>
      <sz val="6"/>
      <name val="Verdana"/>
      <family val="2"/>
    </font>
    <font>
      <b/>
      <sz val="6"/>
      <color rgb="FF0070C0"/>
      <name val="Verdana"/>
      <family val="2"/>
    </font>
    <font>
      <b/>
      <sz val="6"/>
      <name val="Verdana"/>
      <family val="2"/>
    </font>
    <font>
      <sz val="6"/>
      <color rgb="FFFF0000"/>
      <name val="Verdana"/>
      <family val="2"/>
    </font>
    <font>
      <b/>
      <sz val="8"/>
      <color rgb="FF000000"/>
      <name val="Verdana"/>
      <family val="2"/>
    </font>
    <font>
      <sz val="6"/>
      <color theme="1"/>
      <name val="Verdana"/>
      <family val="2"/>
    </font>
    <font>
      <sz val="10"/>
      <color theme="1"/>
      <name val="Arial Narrow"/>
      <family val="2"/>
    </font>
    <font>
      <sz val="6"/>
      <name val="Calibri"/>
      <family val="2"/>
      <charset val="204"/>
    </font>
    <font>
      <sz val="11"/>
      <color rgb="FF000000"/>
      <name val="Calibri"/>
      <family val="2"/>
      <charset val="204"/>
    </font>
    <font>
      <u/>
      <sz val="8"/>
      <color theme="1"/>
      <name val="Book Antiqua"/>
      <family val="1"/>
    </font>
    <font>
      <sz val="8"/>
      <color rgb="FF000000"/>
      <name val="Calibri"/>
      <family val="2"/>
      <charset val="204"/>
    </font>
    <font>
      <sz val="8"/>
      <color theme="1"/>
      <name val="Book Antiqua"/>
      <family val="1"/>
    </font>
    <font>
      <sz val="8"/>
      <color rgb="FFFF0000"/>
      <name val="Book Antiqua"/>
      <family val="1"/>
    </font>
  </fonts>
  <fills count="7">
    <fill>
      <patternFill patternType="none"/>
    </fill>
    <fill>
      <patternFill patternType="gray125"/>
    </fill>
    <fill>
      <patternFill patternType="solid">
        <fgColor rgb="FFFBD4B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style="hair">
        <color indexed="64"/>
      </bottom>
      <diagonal/>
    </border>
  </borders>
  <cellStyleXfs count="2">
    <xf numFmtId="0" fontId="0" fillId="0" borderId="0"/>
    <xf numFmtId="43" fontId="11" fillId="0" borderId="0" applyFont="0" applyFill="0" applyBorder="0" applyAlignment="0" applyProtection="0"/>
  </cellStyleXfs>
  <cellXfs count="96">
    <xf numFmtId="0" fontId="0" fillId="0" borderId="0" xfId="0"/>
    <xf numFmtId="0" fontId="1" fillId="0" borderId="1" xfId="0" applyFont="1" applyBorder="1" applyAlignment="1">
      <alignment horizontal="left" vertical="top"/>
    </xf>
    <xf numFmtId="0" fontId="1" fillId="2" borderId="1" xfId="0" applyFont="1" applyFill="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1" fillId="2" borderId="1" xfId="0" applyFont="1" applyFill="1" applyBorder="1" applyAlignment="1">
      <alignment horizontal="left" vertical="top" wrapText="1"/>
    </xf>
    <xf numFmtId="0" fontId="0" fillId="0" borderId="0" xfId="0" applyAlignment="1">
      <alignment wrapText="1"/>
    </xf>
    <xf numFmtId="2" fontId="0" fillId="0" borderId="0" xfId="0" applyNumberFormat="1"/>
    <xf numFmtId="0" fontId="3" fillId="0" borderId="1" xfId="0" applyFont="1" applyBorder="1" applyAlignment="1">
      <alignment horizontal="left" vertical="top" wrapText="1"/>
    </xf>
    <xf numFmtId="0" fontId="2" fillId="3" borderId="0" xfId="0" applyFont="1" applyFill="1"/>
    <xf numFmtId="0" fontId="1" fillId="2" borderId="4" xfId="0" applyFont="1" applyFill="1" applyBorder="1" applyAlignment="1">
      <alignment horizontal="center" vertical="top"/>
    </xf>
    <xf numFmtId="0" fontId="1" fillId="2" borderId="4" xfId="0" applyFont="1" applyFill="1" applyBorder="1" applyAlignment="1">
      <alignment horizontal="left" vertical="top" wrapText="1"/>
    </xf>
    <xf numFmtId="0" fontId="1" fillId="4" borderId="3" xfId="0" applyFont="1" applyFill="1" applyBorder="1" applyAlignment="1">
      <alignment horizontal="center" vertical="top"/>
    </xf>
    <xf numFmtId="0" fontId="1" fillId="4"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0" borderId="0" xfId="0" applyFont="1"/>
    <xf numFmtId="0" fontId="2" fillId="0" borderId="0" xfId="0" applyFont="1" applyAlignment="1">
      <alignment wrapText="1"/>
    </xf>
    <xf numFmtId="0" fontId="2" fillId="4" borderId="1" xfId="0" applyFont="1" applyFill="1" applyBorder="1" applyAlignment="1">
      <alignment horizontal="center" vertical="top"/>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1" fillId="4" borderId="1" xfId="0" applyFont="1" applyFill="1" applyBorder="1" applyAlignment="1">
      <alignment horizontal="center" vertical="top"/>
    </xf>
    <xf numFmtId="0" fontId="1" fillId="4" borderId="5" xfId="0" applyFont="1" applyFill="1" applyBorder="1" applyAlignment="1">
      <alignment horizontal="center" vertical="top"/>
    </xf>
    <xf numFmtId="0" fontId="4" fillId="0" borderId="3" xfId="0" applyFont="1" applyBorder="1" applyAlignment="1">
      <alignment horizontal="justify" vertical="top" wrapText="1"/>
    </xf>
    <xf numFmtId="0" fontId="1" fillId="2" borderId="1" xfId="0" applyFont="1" applyFill="1" applyBorder="1" applyAlignment="1">
      <alignment horizontal="center" vertical="top" wrapText="1"/>
    </xf>
    <xf numFmtId="0" fontId="6" fillId="0" borderId="0" xfId="0" applyFont="1"/>
    <xf numFmtId="0" fontId="3" fillId="0" borderId="1" xfId="0" applyFont="1" applyBorder="1" applyAlignment="1">
      <alignment horizontal="center" vertical="top"/>
    </xf>
    <xf numFmtId="0" fontId="1" fillId="2" borderId="7" xfId="0" applyFont="1" applyFill="1" applyBorder="1" applyAlignment="1">
      <alignment horizontal="center" vertical="top"/>
    </xf>
    <xf numFmtId="0" fontId="2" fillId="4" borderId="3" xfId="0" applyFont="1" applyFill="1" applyBorder="1" applyAlignment="1">
      <alignment horizontal="center" vertical="top"/>
    </xf>
    <xf numFmtId="0" fontId="1" fillId="2" borderId="7" xfId="0" applyFont="1" applyFill="1" applyBorder="1" applyAlignment="1">
      <alignment horizontal="left" vertical="top" wrapText="1"/>
    </xf>
    <xf numFmtId="0" fontId="1" fillId="5" borderId="1" xfId="0" applyFont="1" applyFill="1" applyBorder="1" applyAlignment="1">
      <alignment horizontal="center" vertical="top"/>
    </xf>
    <xf numFmtId="0" fontId="1" fillId="5" borderId="1" xfId="0" applyFont="1" applyFill="1" applyBorder="1" applyAlignment="1">
      <alignment horizontal="left" vertical="top" wrapText="1"/>
    </xf>
    <xf numFmtId="0" fontId="1" fillId="0" borderId="1" xfId="0" applyFont="1" applyBorder="1" applyAlignment="1">
      <alignment horizontal="center" vertical="top"/>
    </xf>
    <xf numFmtId="0" fontId="3" fillId="4"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3" borderId="0" xfId="0" applyFill="1"/>
    <xf numFmtId="2" fontId="0" fillId="3" borderId="0" xfId="0" applyNumberFormat="1" applyFill="1"/>
    <xf numFmtId="0" fontId="9" fillId="4" borderId="2" xfId="0" applyFont="1" applyFill="1" applyBorder="1" applyAlignment="1">
      <alignment horizontal="justify" vertical="top" wrapText="1"/>
    </xf>
    <xf numFmtId="0" fontId="8" fillId="0" borderId="8" xfId="0" applyFont="1" applyBorder="1" applyAlignment="1">
      <alignment vertical="top"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3" fontId="1" fillId="0" borderId="1" xfId="1" applyFont="1" applyBorder="1" applyAlignment="1">
      <alignment horizontal="center" vertical="center"/>
    </xf>
    <xf numFmtId="0" fontId="2" fillId="4" borderId="1" xfId="0" applyFont="1" applyFill="1" applyBorder="1" applyAlignment="1">
      <alignment horizontal="center" vertical="center"/>
    </xf>
    <xf numFmtId="2" fontId="2" fillId="4" borderId="1" xfId="0" applyNumberFormat="1" applyFont="1" applyFill="1" applyBorder="1" applyAlignment="1">
      <alignment horizontal="center" vertical="center"/>
    </xf>
    <xf numFmtId="43" fontId="2" fillId="4" borderId="1" xfId="1" applyFont="1" applyFill="1" applyBorder="1" applyAlignment="1">
      <alignment horizontal="center" vertical="center"/>
    </xf>
    <xf numFmtId="0" fontId="2" fillId="5" borderId="1" xfId="0" applyFont="1" applyFill="1" applyBorder="1" applyAlignment="1">
      <alignment horizontal="center" vertical="center"/>
    </xf>
    <xf numFmtId="2" fontId="2" fillId="5" borderId="1" xfId="0" applyNumberFormat="1" applyFont="1" applyFill="1" applyBorder="1" applyAlignment="1">
      <alignment horizontal="center" vertical="center"/>
    </xf>
    <xf numFmtId="43" fontId="2" fillId="5" borderId="1" xfId="1" applyFont="1" applyFill="1" applyBorder="1" applyAlignment="1">
      <alignment horizontal="center" vertical="center"/>
    </xf>
    <xf numFmtId="0" fontId="1" fillId="5" borderId="1" xfId="0" applyFont="1" applyFill="1" applyBorder="1" applyAlignment="1">
      <alignment horizontal="center" vertical="center"/>
    </xf>
    <xf numFmtId="2" fontId="1" fillId="5" borderId="1" xfId="0" applyNumberFormat="1" applyFont="1" applyFill="1" applyBorder="1" applyAlignment="1">
      <alignment horizontal="center" vertical="center"/>
    </xf>
    <xf numFmtId="43" fontId="1" fillId="5" borderId="1" xfId="1" applyFont="1" applyFill="1" applyBorder="1" applyAlignment="1">
      <alignment horizontal="center" vertical="center"/>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43" fontId="2" fillId="2" borderId="1" xfId="1" applyFont="1" applyFill="1" applyBorder="1" applyAlignment="1">
      <alignment horizontal="center" vertical="center"/>
    </xf>
    <xf numFmtId="0" fontId="8" fillId="0" borderId="2" xfId="0" applyFont="1" applyBorder="1" applyAlignment="1">
      <alignment horizontal="center" vertical="center" wrapText="1"/>
    </xf>
    <xf numFmtId="0" fontId="2" fillId="4" borderId="6" xfId="0" applyFont="1" applyFill="1" applyBorder="1" applyAlignment="1">
      <alignment horizontal="center" vertical="center"/>
    </xf>
    <xf numFmtId="43" fontId="2" fillId="0" borderId="1" xfId="1" applyFont="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43" fontId="6" fillId="0" borderId="1" xfId="1" applyFont="1" applyBorder="1" applyAlignment="1">
      <alignment horizontal="center" vertical="center"/>
    </xf>
    <xf numFmtId="0" fontId="2" fillId="2" borderId="4" xfId="0" applyFont="1" applyFill="1" applyBorder="1" applyAlignment="1">
      <alignment horizontal="center" vertical="center"/>
    </xf>
    <xf numFmtId="2" fontId="2" fillId="2" borderId="4" xfId="0" applyNumberFormat="1" applyFont="1" applyFill="1" applyBorder="1" applyAlignment="1">
      <alignment horizontal="center" vertical="center"/>
    </xf>
    <xf numFmtId="43" fontId="2" fillId="2" borderId="4" xfId="1" applyFont="1" applyFill="1" applyBorder="1" applyAlignment="1">
      <alignment horizontal="center" vertical="center"/>
    </xf>
    <xf numFmtId="0" fontId="2" fillId="4" borderId="3" xfId="0" applyFont="1" applyFill="1" applyBorder="1" applyAlignment="1">
      <alignment horizontal="center" vertical="center"/>
    </xf>
    <xf numFmtId="2" fontId="2" fillId="4" borderId="3" xfId="0" applyNumberFormat="1" applyFont="1" applyFill="1" applyBorder="1" applyAlignment="1">
      <alignment horizontal="center" vertical="center"/>
    </xf>
    <xf numFmtId="43" fontId="2" fillId="4" borderId="3" xfId="1" applyFont="1" applyFill="1" applyBorder="1" applyAlignment="1">
      <alignment horizontal="center" vertical="center"/>
    </xf>
    <xf numFmtId="0" fontId="2" fillId="2" borderId="7" xfId="0" applyFont="1" applyFill="1" applyBorder="1" applyAlignment="1">
      <alignment horizontal="center" vertical="center"/>
    </xf>
    <xf numFmtId="2" fontId="2" fillId="2" borderId="7" xfId="0" applyNumberFormat="1" applyFont="1" applyFill="1" applyBorder="1" applyAlignment="1">
      <alignment horizontal="center" vertical="center"/>
    </xf>
    <xf numFmtId="43" fontId="2" fillId="2" borderId="7" xfId="1" applyFont="1" applyFill="1" applyBorder="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43" fontId="2" fillId="0" borderId="0" xfId="1" applyFont="1" applyAlignment="1">
      <alignment horizontal="center" vertical="center"/>
    </xf>
    <xf numFmtId="0" fontId="2" fillId="0" borderId="3" xfId="0" applyFont="1" applyBorder="1"/>
    <xf numFmtId="0" fontId="2" fillId="0" borderId="3" xfId="0" applyFont="1" applyBorder="1" applyAlignment="1">
      <alignment wrapText="1"/>
    </xf>
    <xf numFmtId="0" fontId="2" fillId="0" borderId="3" xfId="0" applyFont="1" applyBorder="1" applyAlignment="1">
      <alignment horizontal="center" vertical="center"/>
    </xf>
    <xf numFmtId="2" fontId="2" fillId="0" borderId="3" xfId="0" applyNumberFormat="1" applyFont="1" applyBorder="1" applyAlignment="1">
      <alignment horizontal="center" vertical="center"/>
    </xf>
    <xf numFmtId="43" fontId="2" fillId="0" borderId="3" xfId="1" applyFont="1" applyBorder="1" applyAlignment="1">
      <alignment horizontal="center" vertical="center"/>
    </xf>
    <xf numFmtId="0" fontId="1" fillId="6" borderId="3" xfId="0" applyFont="1" applyFill="1" applyBorder="1" applyAlignment="1">
      <alignment horizontal="center"/>
    </xf>
    <xf numFmtId="0" fontId="1" fillId="6" borderId="3" xfId="0" applyFont="1" applyFill="1" applyBorder="1" applyAlignment="1">
      <alignment horizontal="center" wrapText="1"/>
    </xf>
    <xf numFmtId="0" fontId="1" fillId="6" borderId="3" xfId="0" applyFont="1" applyFill="1" applyBorder="1" applyAlignment="1">
      <alignment horizontal="center" vertical="center"/>
    </xf>
    <xf numFmtId="2" fontId="1" fillId="6" borderId="3" xfId="0" applyNumberFormat="1" applyFont="1" applyFill="1" applyBorder="1" applyAlignment="1">
      <alignment horizontal="center" vertical="center"/>
    </xf>
    <xf numFmtId="43" fontId="1" fillId="6" borderId="3" xfId="1" applyFont="1" applyFill="1" applyBorder="1" applyAlignment="1">
      <alignment horizontal="center" vertical="center"/>
    </xf>
    <xf numFmtId="0" fontId="2" fillId="6" borderId="3" xfId="0" applyFont="1" applyFill="1" applyBorder="1" applyAlignment="1">
      <alignment horizontal="center" vertical="center"/>
    </xf>
    <xf numFmtId="0" fontId="12" fillId="0" borderId="0" xfId="0" applyFont="1"/>
    <xf numFmtId="0" fontId="13" fillId="0" borderId="0" xfId="0" applyFont="1"/>
    <xf numFmtId="0" fontId="14" fillId="0" borderId="0" xfId="0" applyFont="1"/>
    <xf numFmtId="0" fontId="15" fillId="0" borderId="0" xfId="0"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B61"/>
  <sheetViews>
    <sheetView tabSelected="1" topLeftCell="A42" zoomScale="120" zoomScaleNormal="120" workbookViewId="0">
      <selection activeCell="H53" sqref="H53"/>
    </sheetView>
  </sheetViews>
  <sheetFormatPr defaultColWidth="8.88671875" defaultRowHeight="7.8" x14ac:dyDescent="0.15"/>
  <cols>
    <col min="1" max="1" width="5.33203125" style="17" customWidth="1"/>
    <col min="2" max="2" width="46.88671875" style="18" customWidth="1"/>
    <col min="3" max="3" width="5.109375" style="78" customWidth="1"/>
    <col min="4" max="4" width="5.88671875" style="79" customWidth="1"/>
    <col min="5" max="5" width="6.6640625" style="78" customWidth="1"/>
    <col min="6" max="6" width="9.5546875" style="80" bestFit="1" customWidth="1"/>
    <col min="7" max="7" width="8.88671875" style="17"/>
    <col min="8" max="8" width="42" style="17" customWidth="1"/>
    <col min="9" max="16384" width="8.88671875" style="17"/>
  </cols>
  <sheetData>
    <row r="1" spans="1:938" ht="24.6" customHeight="1" x14ac:dyDescent="0.15">
      <c r="A1" s="43" t="s">
        <v>44</v>
      </c>
      <c r="B1" s="44"/>
      <c r="C1" s="44"/>
      <c r="D1" s="44"/>
      <c r="E1" s="44"/>
      <c r="F1" s="44"/>
    </row>
    <row r="2" spans="1:938" ht="10.199999999999999" x14ac:dyDescent="0.15">
      <c r="A2" s="38"/>
      <c r="B2" s="36"/>
      <c r="C2" s="36"/>
      <c r="D2" s="36"/>
      <c r="E2" s="36"/>
      <c r="F2" s="45"/>
    </row>
    <row r="3" spans="1:938" ht="10.199999999999999" customHeight="1" x14ac:dyDescent="0.15">
      <c r="A3" s="36" t="s">
        <v>0</v>
      </c>
      <c r="B3" s="35" t="s">
        <v>1</v>
      </c>
      <c r="C3" s="36" t="s">
        <v>2</v>
      </c>
      <c r="D3" s="37" t="s">
        <v>3</v>
      </c>
      <c r="E3" s="36" t="s">
        <v>4</v>
      </c>
      <c r="F3" s="45" t="s">
        <v>5</v>
      </c>
    </row>
    <row r="4" spans="1:938" x14ac:dyDescent="0.15">
      <c r="A4" s="1"/>
      <c r="B4" s="6"/>
      <c r="C4" s="36"/>
      <c r="D4" s="37"/>
      <c r="E4" s="36"/>
      <c r="F4" s="45"/>
    </row>
    <row r="5" spans="1:938" s="11" customFormat="1" x14ac:dyDescent="0.15">
      <c r="A5" s="31" t="s">
        <v>6</v>
      </c>
      <c r="B5" s="32" t="s">
        <v>45</v>
      </c>
      <c r="C5" s="49" t="s">
        <v>20</v>
      </c>
      <c r="D5" s="50">
        <f>Sheet1!G11</f>
        <v>416.08920000000001</v>
      </c>
      <c r="E5" s="49">
        <v>850</v>
      </c>
      <c r="F5" s="51">
        <f>D5*E5</f>
        <v>353675.82</v>
      </c>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c r="YR5" s="17"/>
      <c r="YS5" s="17"/>
      <c r="YT5" s="17"/>
      <c r="YU5" s="17"/>
      <c r="YV5" s="17"/>
      <c r="YW5" s="17"/>
      <c r="YX5" s="17"/>
      <c r="YY5" s="17"/>
      <c r="YZ5" s="17"/>
      <c r="ZA5" s="17"/>
      <c r="ZB5" s="17"/>
      <c r="ZC5" s="17"/>
      <c r="ZD5" s="17"/>
      <c r="ZE5" s="17"/>
      <c r="ZF5" s="17"/>
      <c r="ZG5" s="17"/>
      <c r="ZH5" s="17"/>
      <c r="ZI5" s="17"/>
      <c r="ZJ5" s="17"/>
      <c r="ZK5" s="17"/>
      <c r="ZL5" s="17"/>
      <c r="ZM5" s="17"/>
      <c r="ZN5" s="17"/>
      <c r="ZO5" s="17"/>
      <c r="ZP5" s="17"/>
      <c r="ZQ5" s="17"/>
      <c r="ZR5" s="17"/>
      <c r="ZS5" s="17"/>
      <c r="ZT5" s="17"/>
      <c r="ZU5" s="17"/>
      <c r="ZV5" s="17"/>
      <c r="ZW5" s="17"/>
      <c r="ZX5" s="17"/>
      <c r="ZY5" s="17"/>
      <c r="ZZ5" s="17"/>
      <c r="AAA5" s="17"/>
      <c r="AAB5" s="17"/>
      <c r="AAC5" s="17"/>
      <c r="AAD5" s="17"/>
      <c r="AAE5" s="17"/>
      <c r="AAF5" s="17"/>
      <c r="AAG5" s="17"/>
      <c r="AAH5" s="17"/>
      <c r="AAI5" s="17"/>
      <c r="AAJ5" s="17"/>
      <c r="AAK5" s="17"/>
      <c r="AAL5" s="17"/>
      <c r="AAM5" s="17"/>
      <c r="AAN5" s="17"/>
      <c r="AAO5" s="17"/>
      <c r="AAP5" s="17"/>
      <c r="AAQ5" s="17"/>
      <c r="AAR5" s="17"/>
      <c r="AAS5" s="17"/>
      <c r="AAT5" s="17"/>
      <c r="AAU5" s="17"/>
      <c r="AAV5" s="17"/>
      <c r="AAW5" s="17"/>
      <c r="AAX5" s="17"/>
      <c r="AAY5" s="17"/>
      <c r="AAZ5" s="17"/>
      <c r="ABA5" s="17"/>
      <c r="ABB5" s="17"/>
      <c r="ABC5" s="17"/>
      <c r="ABD5" s="17"/>
      <c r="ABE5" s="17"/>
      <c r="ABF5" s="17"/>
      <c r="ABG5" s="17"/>
      <c r="ABH5" s="17"/>
      <c r="ABI5" s="17"/>
      <c r="ABJ5" s="17"/>
      <c r="ABK5" s="17"/>
      <c r="ABL5" s="17"/>
      <c r="ABM5" s="17"/>
      <c r="ABN5" s="17"/>
      <c r="ABO5" s="17"/>
      <c r="ABP5" s="17"/>
      <c r="ABQ5" s="17"/>
      <c r="ABR5" s="17"/>
      <c r="ABS5" s="17"/>
      <c r="ABT5" s="17"/>
      <c r="ABU5" s="17"/>
      <c r="ABV5" s="17"/>
      <c r="ABW5" s="17"/>
      <c r="ABX5" s="17"/>
      <c r="ABY5" s="17"/>
      <c r="ABZ5" s="17"/>
      <c r="ACA5" s="17"/>
      <c r="ACB5" s="17"/>
      <c r="ACC5" s="17"/>
      <c r="ACD5" s="17"/>
      <c r="ACE5" s="17"/>
      <c r="ACF5" s="17"/>
      <c r="ACG5" s="17"/>
      <c r="ACH5" s="17"/>
      <c r="ACI5" s="17"/>
      <c r="ACJ5" s="17"/>
      <c r="ACK5" s="17"/>
      <c r="ACL5" s="17"/>
      <c r="ACM5" s="17"/>
      <c r="ACN5" s="17"/>
      <c r="ACO5" s="17"/>
      <c r="ACP5" s="17"/>
      <c r="ACQ5" s="17"/>
      <c r="ACR5" s="17"/>
      <c r="ACS5" s="17"/>
      <c r="ACT5" s="17"/>
      <c r="ACU5" s="17"/>
      <c r="ACV5" s="17"/>
      <c r="ACW5" s="17"/>
      <c r="ACX5" s="17"/>
      <c r="ACY5" s="17"/>
      <c r="ACZ5" s="17"/>
      <c r="ADA5" s="17"/>
      <c r="ADB5" s="17"/>
      <c r="ADC5" s="17"/>
      <c r="ADD5" s="17"/>
      <c r="ADE5" s="17"/>
      <c r="ADF5" s="17"/>
      <c r="ADG5" s="17"/>
      <c r="ADH5" s="17"/>
      <c r="ADI5" s="17"/>
      <c r="ADJ5" s="17"/>
      <c r="ADK5" s="17"/>
      <c r="ADL5" s="17"/>
      <c r="ADM5" s="17"/>
      <c r="ADN5" s="17"/>
      <c r="ADO5" s="17"/>
      <c r="ADP5" s="17"/>
      <c r="ADQ5" s="17"/>
      <c r="ADR5" s="17"/>
      <c r="ADS5" s="17"/>
      <c r="ADT5" s="17"/>
      <c r="ADU5" s="17"/>
      <c r="ADV5" s="17"/>
      <c r="ADW5" s="17"/>
      <c r="ADX5" s="17"/>
      <c r="ADY5" s="17"/>
      <c r="ADZ5" s="17"/>
      <c r="AEA5" s="17"/>
      <c r="AEB5" s="17"/>
      <c r="AEC5" s="17"/>
      <c r="AED5" s="17"/>
      <c r="AEE5" s="17"/>
      <c r="AEF5" s="17"/>
      <c r="AEG5" s="17"/>
      <c r="AEH5" s="17"/>
      <c r="AEI5" s="17"/>
      <c r="AEJ5" s="17"/>
      <c r="AEK5" s="17"/>
      <c r="AEL5" s="17"/>
      <c r="AEM5" s="17"/>
      <c r="AEN5" s="17"/>
      <c r="AEO5" s="17"/>
      <c r="AEP5" s="17"/>
      <c r="AEQ5" s="17"/>
      <c r="AER5" s="17"/>
      <c r="AES5" s="17"/>
      <c r="AET5" s="17"/>
      <c r="AEU5" s="17"/>
      <c r="AEV5" s="17"/>
      <c r="AEW5" s="17"/>
      <c r="AEX5" s="17"/>
      <c r="AEY5" s="17"/>
      <c r="AEZ5" s="17"/>
      <c r="AFA5" s="17"/>
      <c r="AFB5" s="17"/>
      <c r="AFC5" s="17"/>
      <c r="AFD5" s="17"/>
      <c r="AFE5" s="17"/>
      <c r="AFF5" s="17"/>
      <c r="AFG5" s="17"/>
      <c r="AFH5" s="17"/>
      <c r="AFI5" s="17"/>
      <c r="AFJ5" s="17"/>
      <c r="AFK5" s="17"/>
      <c r="AFL5" s="17"/>
      <c r="AFM5" s="17"/>
      <c r="AFN5" s="17"/>
      <c r="AFO5" s="17"/>
      <c r="AFP5" s="17"/>
      <c r="AFQ5" s="17"/>
      <c r="AFR5" s="17"/>
      <c r="AFS5" s="17"/>
      <c r="AFT5" s="17"/>
      <c r="AFU5" s="17"/>
      <c r="AFV5" s="17"/>
      <c r="AFW5" s="17"/>
      <c r="AFX5" s="17"/>
      <c r="AFY5" s="17"/>
      <c r="AFZ5" s="17"/>
      <c r="AGA5" s="17"/>
      <c r="AGB5" s="17"/>
      <c r="AGC5" s="17"/>
      <c r="AGD5" s="17"/>
      <c r="AGE5" s="17"/>
      <c r="AGF5" s="17"/>
      <c r="AGG5" s="17"/>
      <c r="AGH5" s="17"/>
      <c r="AGI5" s="17"/>
      <c r="AGJ5" s="17"/>
      <c r="AGK5" s="17"/>
      <c r="AGL5" s="17"/>
      <c r="AGM5" s="17"/>
      <c r="AGN5" s="17"/>
      <c r="AGO5" s="17"/>
      <c r="AGP5" s="17"/>
      <c r="AGQ5" s="17"/>
      <c r="AGR5" s="17"/>
      <c r="AGS5" s="17"/>
      <c r="AGT5" s="17"/>
      <c r="AGU5" s="17"/>
      <c r="AGV5" s="17"/>
      <c r="AGW5" s="17"/>
      <c r="AGX5" s="17"/>
      <c r="AGY5" s="17"/>
      <c r="AGZ5" s="17"/>
      <c r="AHA5" s="17"/>
      <c r="AHB5" s="17"/>
      <c r="AHC5" s="17"/>
      <c r="AHD5" s="17"/>
      <c r="AHE5" s="17"/>
      <c r="AHF5" s="17"/>
      <c r="AHG5" s="17"/>
      <c r="AHH5" s="17"/>
      <c r="AHI5" s="17"/>
      <c r="AHJ5" s="17"/>
      <c r="AHK5" s="17"/>
      <c r="AHL5" s="17"/>
      <c r="AHM5" s="17"/>
      <c r="AHN5" s="17"/>
      <c r="AHO5" s="17"/>
      <c r="AHP5" s="17"/>
      <c r="AHQ5" s="17"/>
      <c r="AHR5" s="17"/>
      <c r="AHS5" s="17"/>
      <c r="AHT5" s="17"/>
      <c r="AHU5" s="17"/>
      <c r="AHV5" s="17"/>
      <c r="AHW5" s="17"/>
      <c r="AHX5" s="17"/>
      <c r="AHY5" s="17"/>
      <c r="AHZ5" s="17"/>
      <c r="AIA5" s="17"/>
      <c r="AIB5" s="17"/>
      <c r="AIC5" s="17"/>
      <c r="AID5" s="17"/>
      <c r="AIE5" s="17"/>
      <c r="AIF5" s="17"/>
      <c r="AIG5" s="17"/>
      <c r="AIH5" s="17"/>
      <c r="AII5" s="17"/>
      <c r="AIJ5" s="17"/>
      <c r="AIK5" s="17"/>
      <c r="AIL5" s="17"/>
      <c r="AIM5" s="17"/>
      <c r="AIN5" s="17"/>
      <c r="AIO5" s="17"/>
      <c r="AIP5" s="17"/>
      <c r="AIQ5" s="17"/>
      <c r="AIR5" s="17"/>
      <c r="AIS5" s="17"/>
      <c r="AIT5" s="17"/>
      <c r="AIU5" s="17"/>
      <c r="AIV5" s="17"/>
      <c r="AIW5" s="17"/>
      <c r="AIX5" s="17"/>
      <c r="AIY5" s="17"/>
      <c r="AIZ5" s="17"/>
      <c r="AJA5" s="17"/>
      <c r="AJB5" s="17"/>
    </row>
    <row r="6" spans="1:938" s="11" customFormat="1" ht="93.6" x14ac:dyDescent="0.15">
      <c r="A6" s="22"/>
      <c r="B6" s="20" t="s">
        <v>77</v>
      </c>
      <c r="C6" s="46"/>
      <c r="D6" s="47"/>
      <c r="E6" s="46"/>
      <c r="F6" s="48"/>
      <c r="G6" s="17"/>
      <c r="H6" s="41"/>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c r="JB6" s="17"/>
      <c r="JC6" s="17"/>
      <c r="JD6" s="17"/>
      <c r="JE6" s="17"/>
      <c r="JF6" s="17"/>
      <c r="JG6" s="17"/>
      <c r="JH6" s="17"/>
      <c r="JI6" s="17"/>
      <c r="JJ6" s="17"/>
      <c r="JK6" s="17"/>
      <c r="JL6" s="17"/>
      <c r="JM6" s="17"/>
      <c r="JN6" s="17"/>
      <c r="JO6" s="17"/>
      <c r="JP6" s="17"/>
      <c r="JQ6" s="17"/>
      <c r="JR6" s="17"/>
      <c r="JS6" s="17"/>
      <c r="JT6" s="17"/>
      <c r="JU6" s="17"/>
      <c r="JV6" s="17"/>
      <c r="JW6" s="17"/>
      <c r="JX6" s="17"/>
      <c r="JY6" s="17"/>
      <c r="JZ6" s="17"/>
      <c r="KA6" s="17"/>
      <c r="KB6" s="17"/>
      <c r="KC6" s="17"/>
      <c r="KD6" s="17"/>
      <c r="KE6" s="17"/>
      <c r="KF6" s="17"/>
      <c r="KG6" s="17"/>
      <c r="KH6" s="17"/>
      <c r="KI6" s="17"/>
      <c r="KJ6" s="17"/>
      <c r="KK6" s="17"/>
      <c r="KL6" s="17"/>
      <c r="KM6" s="17"/>
      <c r="KN6" s="17"/>
      <c r="KO6" s="17"/>
      <c r="KP6" s="17"/>
      <c r="KQ6" s="17"/>
      <c r="KR6" s="17"/>
      <c r="KS6" s="17"/>
      <c r="KT6" s="17"/>
      <c r="KU6" s="17"/>
      <c r="KV6" s="17"/>
      <c r="KW6" s="17"/>
      <c r="KX6" s="17"/>
      <c r="KY6" s="17"/>
      <c r="KZ6" s="17"/>
      <c r="LA6" s="17"/>
      <c r="LB6" s="17"/>
      <c r="LC6" s="17"/>
      <c r="LD6" s="17"/>
      <c r="LE6" s="17"/>
      <c r="LF6" s="17"/>
      <c r="LG6" s="17"/>
      <c r="LH6" s="17"/>
      <c r="LI6" s="17"/>
      <c r="LJ6" s="17"/>
      <c r="LK6" s="17"/>
      <c r="LL6" s="17"/>
      <c r="LM6" s="17"/>
      <c r="LN6" s="17"/>
      <c r="LO6" s="17"/>
      <c r="LP6" s="17"/>
      <c r="LQ6" s="17"/>
      <c r="LR6" s="17"/>
      <c r="LS6" s="17"/>
      <c r="LT6" s="17"/>
      <c r="LU6" s="17"/>
      <c r="LV6" s="17"/>
      <c r="LW6" s="17"/>
      <c r="LX6" s="17"/>
      <c r="LY6" s="17"/>
      <c r="LZ6" s="17"/>
      <c r="MA6" s="17"/>
      <c r="MB6" s="17"/>
      <c r="MC6" s="17"/>
      <c r="MD6" s="17"/>
      <c r="ME6" s="17"/>
      <c r="MF6" s="17"/>
      <c r="MG6" s="17"/>
      <c r="MH6" s="17"/>
      <c r="MI6" s="17"/>
      <c r="MJ6" s="17"/>
      <c r="MK6" s="17"/>
      <c r="ML6" s="17"/>
      <c r="MM6" s="17"/>
      <c r="MN6" s="17"/>
      <c r="MO6" s="17"/>
      <c r="MP6" s="17"/>
      <c r="MQ6" s="17"/>
      <c r="MR6" s="17"/>
      <c r="MS6" s="17"/>
      <c r="MT6" s="17"/>
      <c r="MU6" s="17"/>
      <c r="MV6" s="17"/>
      <c r="MW6" s="17"/>
      <c r="MX6" s="17"/>
      <c r="MY6" s="17"/>
      <c r="MZ6" s="17"/>
      <c r="NA6" s="17"/>
      <c r="NB6" s="17"/>
      <c r="NC6" s="17"/>
      <c r="ND6" s="17"/>
      <c r="NE6" s="17"/>
      <c r="NF6" s="17"/>
      <c r="NG6" s="17"/>
      <c r="NH6" s="17"/>
      <c r="NI6" s="17"/>
      <c r="NJ6" s="17"/>
      <c r="NK6" s="17"/>
      <c r="NL6" s="17"/>
      <c r="NM6" s="17"/>
      <c r="NN6" s="17"/>
      <c r="NO6" s="17"/>
      <c r="NP6" s="17"/>
      <c r="NQ6" s="17"/>
      <c r="NR6" s="17"/>
      <c r="NS6" s="17"/>
      <c r="NT6" s="17"/>
      <c r="NU6" s="17"/>
      <c r="NV6" s="17"/>
      <c r="NW6" s="17"/>
      <c r="NX6" s="17"/>
      <c r="NY6" s="17"/>
      <c r="NZ6" s="17"/>
      <c r="OA6" s="17"/>
      <c r="OB6" s="17"/>
      <c r="OC6" s="17"/>
      <c r="OD6" s="17"/>
      <c r="OE6" s="17"/>
      <c r="OF6" s="17"/>
      <c r="OG6" s="17"/>
      <c r="OH6" s="17"/>
      <c r="OI6" s="17"/>
      <c r="OJ6" s="17"/>
      <c r="OK6" s="17"/>
      <c r="OL6" s="17"/>
      <c r="OM6" s="17"/>
      <c r="ON6" s="17"/>
      <c r="OO6" s="17"/>
      <c r="OP6" s="17"/>
      <c r="OQ6" s="17"/>
      <c r="OR6" s="17"/>
      <c r="OS6" s="17"/>
      <c r="OT6" s="17"/>
      <c r="OU6" s="17"/>
      <c r="OV6" s="17"/>
      <c r="OW6" s="17"/>
      <c r="OX6" s="17"/>
      <c r="OY6" s="17"/>
      <c r="OZ6" s="17"/>
      <c r="PA6" s="17"/>
      <c r="PB6" s="17"/>
      <c r="PC6" s="17"/>
      <c r="PD6" s="17"/>
      <c r="PE6" s="17"/>
      <c r="PF6" s="17"/>
      <c r="PG6" s="17"/>
      <c r="PH6" s="17"/>
      <c r="PI6" s="17"/>
      <c r="PJ6" s="17"/>
      <c r="PK6" s="17"/>
      <c r="PL6" s="17"/>
      <c r="PM6" s="17"/>
      <c r="PN6" s="17"/>
      <c r="PO6" s="17"/>
      <c r="PP6" s="17"/>
      <c r="PQ6" s="17"/>
      <c r="PR6" s="17"/>
      <c r="PS6" s="17"/>
      <c r="PT6" s="17"/>
      <c r="PU6" s="17"/>
      <c r="PV6" s="17"/>
      <c r="PW6" s="17"/>
      <c r="PX6" s="17"/>
      <c r="PY6" s="17"/>
      <c r="PZ6" s="17"/>
      <c r="QA6" s="17"/>
      <c r="QB6" s="17"/>
      <c r="QC6" s="17"/>
      <c r="QD6" s="17"/>
      <c r="QE6" s="17"/>
      <c r="QF6" s="17"/>
      <c r="QG6" s="17"/>
      <c r="QH6" s="17"/>
      <c r="QI6" s="17"/>
      <c r="QJ6" s="17"/>
      <c r="QK6" s="17"/>
      <c r="QL6" s="17"/>
      <c r="QM6" s="17"/>
      <c r="QN6" s="17"/>
      <c r="QO6" s="17"/>
      <c r="QP6" s="17"/>
      <c r="QQ6" s="17"/>
      <c r="QR6" s="17"/>
      <c r="QS6" s="17"/>
      <c r="QT6" s="17"/>
      <c r="QU6" s="17"/>
      <c r="QV6" s="17"/>
      <c r="QW6" s="17"/>
      <c r="QX6" s="17"/>
      <c r="QY6" s="17"/>
      <c r="QZ6" s="17"/>
      <c r="RA6" s="17"/>
      <c r="RB6" s="17"/>
      <c r="RC6" s="17"/>
      <c r="RD6" s="17"/>
      <c r="RE6" s="17"/>
      <c r="RF6" s="17"/>
      <c r="RG6" s="17"/>
      <c r="RH6" s="17"/>
      <c r="RI6" s="17"/>
      <c r="RJ6" s="17"/>
      <c r="RK6" s="17"/>
      <c r="RL6" s="17"/>
      <c r="RM6" s="17"/>
      <c r="RN6" s="17"/>
      <c r="RO6" s="17"/>
      <c r="RP6" s="17"/>
      <c r="RQ6" s="17"/>
      <c r="RR6" s="17"/>
      <c r="RS6" s="17"/>
      <c r="RT6" s="17"/>
      <c r="RU6" s="17"/>
      <c r="RV6" s="17"/>
      <c r="RW6" s="17"/>
      <c r="RX6" s="17"/>
      <c r="RY6" s="17"/>
      <c r="RZ6" s="17"/>
      <c r="SA6" s="17"/>
      <c r="SB6" s="17"/>
      <c r="SC6" s="17"/>
      <c r="SD6" s="17"/>
      <c r="SE6" s="17"/>
      <c r="SF6" s="17"/>
      <c r="SG6" s="17"/>
      <c r="SH6" s="17"/>
      <c r="SI6" s="17"/>
      <c r="SJ6" s="17"/>
      <c r="SK6" s="17"/>
      <c r="SL6" s="17"/>
      <c r="SM6" s="17"/>
      <c r="SN6" s="17"/>
      <c r="SO6" s="17"/>
      <c r="SP6" s="17"/>
      <c r="SQ6" s="17"/>
      <c r="SR6" s="17"/>
      <c r="SS6" s="17"/>
      <c r="ST6" s="17"/>
      <c r="SU6" s="17"/>
      <c r="SV6" s="17"/>
      <c r="SW6" s="17"/>
      <c r="SX6" s="17"/>
      <c r="SY6" s="17"/>
      <c r="SZ6" s="17"/>
      <c r="TA6" s="17"/>
      <c r="TB6" s="17"/>
      <c r="TC6" s="17"/>
      <c r="TD6" s="17"/>
      <c r="TE6" s="17"/>
      <c r="TF6" s="17"/>
      <c r="TG6" s="17"/>
      <c r="TH6" s="17"/>
      <c r="TI6" s="17"/>
      <c r="TJ6" s="17"/>
      <c r="TK6" s="17"/>
      <c r="TL6" s="17"/>
      <c r="TM6" s="17"/>
      <c r="TN6" s="17"/>
      <c r="TO6" s="17"/>
      <c r="TP6" s="17"/>
      <c r="TQ6" s="17"/>
      <c r="TR6" s="17"/>
      <c r="TS6" s="17"/>
      <c r="TT6" s="17"/>
      <c r="TU6" s="17"/>
      <c r="TV6" s="17"/>
      <c r="TW6" s="17"/>
      <c r="TX6" s="17"/>
      <c r="TY6" s="17"/>
      <c r="TZ6" s="17"/>
      <c r="UA6" s="17"/>
      <c r="UB6" s="17"/>
      <c r="UC6" s="17"/>
      <c r="UD6" s="17"/>
      <c r="UE6" s="17"/>
      <c r="UF6" s="17"/>
      <c r="UG6" s="17"/>
      <c r="UH6" s="17"/>
      <c r="UI6" s="17"/>
      <c r="UJ6" s="17"/>
      <c r="UK6" s="17"/>
      <c r="UL6" s="17"/>
      <c r="UM6" s="17"/>
      <c r="UN6" s="17"/>
      <c r="UO6" s="17"/>
      <c r="UP6" s="17"/>
      <c r="UQ6" s="17"/>
      <c r="UR6" s="17"/>
      <c r="US6" s="17"/>
      <c r="UT6" s="17"/>
      <c r="UU6" s="17"/>
      <c r="UV6" s="17"/>
      <c r="UW6" s="17"/>
      <c r="UX6" s="17"/>
      <c r="UY6" s="17"/>
      <c r="UZ6" s="17"/>
      <c r="VA6" s="17"/>
      <c r="VB6" s="17"/>
      <c r="VC6" s="17"/>
      <c r="VD6" s="17"/>
      <c r="VE6" s="17"/>
      <c r="VF6" s="17"/>
      <c r="VG6" s="17"/>
      <c r="VH6" s="17"/>
      <c r="VI6" s="17"/>
      <c r="VJ6" s="17"/>
      <c r="VK6" s="17"/>
      <c r="VL6" s="17"/>
      <c r="VM6" s="17"/>
      <c r="VN6" s="17"/>
      <c r="VO6" s="17"/>
      <c r="VP6" s="17"/>
      <c r="VQ6" s="17"/>
      <c r="VR6" s="17"/>
      <c r="VS6" s="17"/>
      <c r="VT6" s="17"/>
      <c r="VU6" s="17"/>
      <c r="VV6" s="17"/>
      <c r="VW6" s="17"/>
      <c r="VX6" s="17"/>
      <c r="VY6" s="17"/>
      <c r="VZ6" s="17"/>
      <c r="WA6" s="17"/>
      <c r="WB6" s="17"/>
      <c r="WC6" s="17"/>
      <c r="WD6" s="17"/>
      <c r="WE6" s="17"/>
      <c r="WF6" s="17"/>
      <c r="WG6" s="17"/>
      <c r="WH6" s="17"/>
      <c r="WI6" s="17"/>
      <c r="WJ6" s="17"/>
      <c r="WK6" s="17"/>
      <c r="WL6" s="17"/>
      <c r="WM6" s="17"/>
      <c r="WN6" s="17"/>
      <c r="WO6" s="17"/>
      <c r="WP6" s="17"/>
      <c r="WQ6" s="17"/>
      <c r="WR6" s="17"/>
      <c r="WS6" s="17"/>
      <c r="WT6" s="17"/>
      <c r="WU6" s="17"/>
      <c r="WV6" s="17"/>
      <c r="WW6" s="17"/>
      <c r="WX6" s="17"/>
      <c r="WY6" s="17"/>
      <c r="WZ6" s="17"/>
      <c r="XA6" s="17"/>
      <c r="XB6" s="17"/>
      <c r="XC6" s="17"/>
      <c r="XD6" s="17"/>
      <c r="XE6" s="17"/>
      <c r="XF6" s="17"/>
      <c r="XG6" s="17"/>
      <c r="XH6" s="17"/>
      <c r="XI6" s="17"/>
      <c r="XJ6" s="17"/>
      <c r="XK6" s="17"/>
      <c r="XL6" s="17"/>
      <c r="XM6" s="17"/>
      <c r="XN6" s="17"/>
      <c r="XO6" s="17"/>
      <c r="XP6" s="17"/>
      <c r="XQ6" s="17"/>
      <c r="XR6" s="17"/>
      <c r="XS6" s="17"/>
      <c r="XT6" s="17"/>
      <c r="XU6" s="17"/>
      <c r="XV6" s="17"/>
      <c r="XW6" s="17"/>
      <c r="XX6" s="17"/>
      <c r="XY6" s="17"/>
      <c r="XZ6" s="17"/>
      <c r="YA6" s="17"/>
      <c r="YB6" s="17"/>
      <c r="YC6" s="17"/>
      <c r="YD6" s="17"/>
      <c r="YE6" s="17"/>
      <c r="YF6" s="17"/>
      <c r="YG6" s="17"/>
      <c r="YH6" s="17"/>
      <c r="YI6" s="17"/>
      <c r="YJ6" s="17"/>
      <c r="YK6" s="17"/>
      <c r="YL6" s="17"/>
      <c r="YM6" s="17"/>
      <c r="YN6" s="17"/>
      <c r="YO6" s="17"/>
      <c r="YP6" s="17"/>
      <c r="YQ6" s="17"/>
      <c r="YR6" s="17"/>
      <c r="YS6" s="17"/>
      <c r="YT6" s="17"/>
      <c r="YU6" s="17"/>
      <c r="YV6" s="17"/>
      <c r="YW6" s="17"/>
      <c r="YX6" s="17"/>
      <c r="YY6" s="17"/>
      <c r="YZ6" s="17"/>
      <c r="ZA6" s="17"/>
      <c r="ZB6" s="17"/>
      <c r="ZC6" s="17"/>
      <c r="ZD6" s="17"/>
      <c r="ZE6" s="17"/>
      <c r="ZF6" s="17"/>
      <c r="ZG6" s="17"/>
      <c r="ZH6" s="17"/>
      <c r="ZI6" s="17"/>
      <c r="ZJ6" s="17"/>
      <c r="ZK6" s="17"/>
      <c r="ZL6" s="17"/>
      <c r="ZM6" s="17"/>
      <c r="ZN6" s="17"/>
      <c r="ZO6" s="17"/>
      <c r="ZP6" s="17"/>
      <c r="ZQ6" s="17"/>
      <c r="ZR6" s="17"/>
      <c r="ZS6" s="17"/>
      <c r="ZT6" s="17"/>
      <c r="ZU6" s="17"/>
      <c r="ZV6" s="17"/>
      <c r="ZW6" s="17"/>
      <c r="ZX6" s="17"/>
      <c r="ZY6" s="17"/>
      <c r="ZZ6" s="17"/>
      <c r="AAA6" s="17"/>
      <c r="AAB6" s="17"/>
      <c r="AAC6" s="17"/>
      <c r="AAD6" s="17"/>
      <c r="AAE6" s="17"/>
      <c r="AAF6" s="17"/>
      <c r="AAG6" s="17"/>
      <c r="AAH6" s="17"/>
      <c r="AAI6" s="17"/>
      <c r="AAJ6" s="17"/>
      <c r="AAK6" s="17"/>
      <c r="AAL6" s="17"/>
      <c r="AAM6" s="17"/>
      <c r="AAN6" s="17"/>
      <c r="AAO6" s="17"/>
      <c r="AAP6" s="17"/>
      <c r="AAQ6" s="17"/>
      <c r="AAR6" s="17"/>
      <c r="AAS6" s="17"/>
      <c r="AAT6" s="17"/>
      <c r="AAU6" s="17"/>
      <c r="AAV6" s="17"/>
      <c r="AAW6" s="17"/>
      <c r="AAX6" s="17"/>
      <c r="AAY6" s="17"/>
      <c r="AAZ6" s="17"/>
      <c r="ABA6" s="17"/>
      <c r="ABB6" s="17"/>
      <c r="ABC6" s="17"/>
      <c r="ABD6" s="17"/>
      <c r="ABE6" s="17"/>
      <c r="ABF6" s="17"/>
      <c r="ABG6" s="17"/>
      <c r="ABH6" s="17"/>
      <c r="ABI6" s="17"/>
      <c r="ABJ6" s="17"/>
      <c r="ABK6" s="17"/>
      <c r="ABL6" s="17"/>
      <c r="ABM6" s="17"/>
      <c r="ABN6" s="17"/>
      <c r="ABO6" s="17"/>
      <c r="ABP6" s="17"/>
      <c r="ABQ6" s="17"/>
      <c r="ABR6" s="17"/>
      <c r="ABS6" s="17"/>
      <c r="ABT6" s="17"/>
      <c r="ABU6" s="17"/>
      <c r="ABV6" s="17"/>
      <c r="ABW6" s="17"/>
      <c r="ABX6" s="17"/>
      <c r="ABY6" s="17"/>
      <c r="ABZ6" s="17"/>
      <c r="ACA6" s="17"/>
      <c r="ACB6" s="17"/>
      <c r="ACC6" s="17"/>
      <c r="ACD6" s="17"/>
      <c r="ACE6" s="17"/>
      <c r="ACF6" s="17"/>
      <c r="ACG6" s="17"/>
      <c r="ACH6" s="17"/>
      <c r="ACI6" s="17"/>
      <c r="ACJ6" s="17"/>
      <c r="ACK6" s="17"/>
      <c r="ACL6" s="17"/>
      <c r="ACM6" s="17"/>
      <c r="ACN6" s="17"/>
      <c r="ACO6" s="17"/>
      <c r="ACP6" s="17"/>
      <c r="ACQ6" s="17"/>
      <c r="ACR6" s="17"/>
      <c r="ACS6" s="17"/>
      <c r="ACT6" s="17"/>
      <c r="ACU6" s="17"/>
      <c r="ACV6" s="17"/>
      <c r="ACW6" s="17"/>
      <c r="ACX6" s="17"/>
      <c r="ACY6" s="17"/>
      <c r="ACZ6" s="17"/>
      <c r="ADA6" s="17"/>
      <c r="ADB6" s="17"/>
      <c r="ADC6" s="17"/>
      <c r="ADD6" s="17"/>
      <c r="ADE6" s="17"/>
      <c r="ADF6" s="17"/>
      <c r="ADG6" s="17"/>
      <c r="ADH6" s="17"/>
      <c r="ADI6" s="17"/>
      <c r="ADJ6" s="17"/>
      <c r="ADK6" s="17"/>
      <c r="ADL6" s="17"/>
      <c r="ADM6" s="17"/>
      <c r="ADN6" s="17"/>
      <c r="ADO6" s="17"/>
      <c r="ADP6" s="17"/>
      <c r="ADQ6" s="17"/>
      <c r="ADR6" s="17"/>
      <c r="ADS6" s="17"/>
      <c r="ADT6" s="17"/>
      <c r="ADU6" s="17"/>
      <c r="ADV6" s="17"/>
      <c r="ADW6" s="17"/>
      <c r="ADX6" s="17"/>
      <c r="ADY6" s="17"/>
      <c r="ADZ6" s="17"/>
      <c r="AEA6" s="17"/>
      <c r="AEB6" s="17"/>
      <c r="AEC6" s="17"/>
      <c r="AED6" s="17"/>
      <c r="AEE6" s="17"/>
      <c r="AEF6" s="17"/>
      <c r="AEG6" s="17"/>
      <c r="AEH6" s="17"/>
      <c r="AEI6" s="17"/>
      <c r="AEJ6" s="17"/>
      <c r="AEK6" s="17"/>
      <c r="AEL6" s="17"/>
      <c r="AEM6" s="17"/>
      <c r="AEN6" s="17"/>
      <c r="AEO6" s="17"/>
      <c r="AEP6" s="17"/>
      <c r="AEQ6" s="17"/>
      <c r="AER6" s="17"/>
      <c r="AES6" s="17"/>
      <c r="AET6" s="17"/>
      <c r="AEU6" s="17"/>
      <c r="AEV6" s="17"/>
      <c r="AEW6" s="17"/>
      <c r="AEX6" s="17"/>
      <c r="AEY6" s="17"/>
      <c r="AEZ6" s="17"/>
      <c r="AFA6" s="17"/>
      <c r="AFB6" s="17"/>
      <c r="AFC6" s="17"/>
      <c r="AFD6" s="17"/>
      <c r="AFE6" s="17"/>
      <c r="AFF6" s="17"/>
      <c r="AFG6" s="17"/>
      <c r="AFH6" s="17"/>
      <c r="AFI6" s="17"/>
      <c r="AFJ6" s="17"/>
      <c r="AFK6" s="17"/>
      <c r="AFL6" s="17"/>
      <c r="AFM6" s="17"/>
      <c r="AFN6" s="17"/>
      <c r="AFO6" s="17"/>
      <c r="AFP6" s="17"/>
      <c r="AFQ6" s="17"/>
      <c r="AFR6" s="17"/>
      <c r="AFS6" s="17"/>
      <c r="AFT6" s="17"/>
      <c r="AFU6" s="17"/>
      <c r="AFV6" s="17"/>
      <c r="AFW6" s="17"/>
      <c r="AFX6" s="17"/>
      <c r="AFY6" s="17"/>
      <c r="AFZ6" s="17"/>
      <c r="AGA6" s="17"/>
      <c r="AGB6" s="17"/>
      <c r="AGC6" s="17"/>
      <c r="AGD6" s="17"/>
      <c r="AGE6" s="17"/>
      <c r="AGF6" s="17"/>
      <c r="AGG6" s="17"/>
      <c r="AGH6" s="17"/>
      <c r="AGI6" s="17"/>
      <c r="AGJ6" s="17"/>
      <c r="AGK6" s="17"/>
      <c r="AGL6" s="17"/>
      <c r="AGM6" s="17"/>
      <c r="AGN6" s="17"/>
      <c r="AGO6" s="17"/>
      <c r="AGP6" s="17"/>
      <c r="AGQ6" s="17"/>
      <c r="AGR6" s="17"/>
      <c r="AGS6" s="17"/>
      <c r="AGT6" s="17"/>
      <c r="AGU6" s="17"/>
      <c r="AGV6" s="17"/>
      <c r="AGW6" s="17"/>
      <c r="AGX6" s="17"/>
      <c r="AGY6" s="17"/>
      <c r="AGZ6" s="17"/>
      <c r="AHA6" s="17"/>
      <c r="AHB6" s="17"/>
      <c r="AHC6" s="17"/>
      <c r="AHD6" s="17"/>
      <c r="AHE6" s="17"/>
      <c r="AHF6" s="17"/>
      <c r="AHG6" s="17"/>
      <c r="AHH6" s="17"/>
      <c r="AHI6" s="17"/>
      <c r="AHJ6" s="17"/>
      <c r="AHK6" s="17"/>
      <c r="AHL6" s="17"/>
      <c r="AHM6" s="17"/>
      <c r="AHN6" s="17"/>
      <c r="AHO6" s="17"/>
      <c r="AHP6" s="17"/>
      <c r="AHQ6" s="17"/>
      <c r="AHR6" s="17"/>
      <c r="AHS6" s="17"/>
      <c r="AHT6" s="17"/>
      <c r="AHU6" s="17"/>
      <c r="AHV6" s="17"/>
      <c r="AHW6" s="17"/>
      <c r="AHX6" s="17"/>
      <c r="AHY6" s="17"/>
      <c r="AHZ6" s="17"/>
      <c r="AIA6" s="17"/>
      <c r="AIB6" s="17"/>
      <c r="AIC6" s="17"/>
      <c r="AID6" s="17"/>
      <c r="AIE6" s="17"/>
      <c r="AIF6" s="17"/>
      <c r="AIG6" s="17"/>
      <c r="AIH6" s="17"/>
      <c r="AII6" s="17"/>
      <c r="AIJ6" s="17"/>
      <c r="AIK6" s="17"/>
      <c r="AIL6" s="17"/>
      <c r="AIM6" s="17"/>
      <c r="AIN6" s="17"/>
      <c r="AIO6" s="17"/>
      <c r="AIP6" s="17"/>
      <c r="AIQ6" s="17"/>
      <c r="AIR6" s="17"/>
      <c r="AIS6" s="17"/>
      <c r="AIT6" s="17"/>
      <c r="AIU6" s="17"/>
      <c r="AIV6" s="17"/>
      <c r="AIW6" s="17"/>
      <c r="AIX6" s="17"/>
      <c r="AIY6" s="17"/>
      <c r="AIZ6" s="17"/>
      <c r="AJA6" s="17"/>
      <c r="AJB6" s="17"/>
    </row>
    <row r="7" spans="1:938" s="11" customFormat="1" ht="13.2" customHeight="1" x14ac:dyDescent="0.15">
      <c r="A7" s="22"/>
      <c r="B7" s="20"/>
      <c r="C7" s="46"/>
      <c r="D7" s="47"/>
      <c r="E7" s="46"/>
      <c r="F7" s="48"/>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17"/>
      <c r="PF7" s="17"/>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17"/>
      <c r="SL7" s="17"/>
      <c r="SM7" s="17"/>
      <c r="SN7" s="17"/>
      <c r="SO7" s="17"/>
      <c r="SP7" s="17"/>
      <c r="SQ7" s="17"/>
      <c r="SR7" s="17"/>
      <c r="SS7" s="17"/>
      <c r="ST7" s="17"/>
      <c r="SU7" s="17"/>
      <c r="SV7" s="17"/>
      <c r="SW7" s="17"/>
      <c r="SX7" s="17"/>
      <c r="SY7" s="17"/>
      <c r="SZ7" s="17"/>
      <c r="TA7" s="17"/>
      <c r="TB7" s="17"/>
      <c r="TC7" s="17"/>
      <c r="TD7" s="17"/>
      <c r="TE7" s="17"/>
      <c r="TF7" s="17"/>
      <c r="TG7" s="17"/>
      <c r="TH7" s="17"/>
      <c r="TI7" s="17"/>
      <c r="TJ7" s="17"/>
      <c r="TK7" s="17"/>
      <c r="TL7" s="17"/>
      <c r="TM7" s="17"/>
      <c r="TN7" s="17"/>
      <c r="TO7" s="17"/>
      <c r="TP7" s="17"/>
      <c r="TQ7" s="17"/>
      <c r="TR7" s="17"/>
      <c r="TS7" s="17"/>
      <c r="TT7" s="17"/>
      <c r="TU7" s="17"/>
      <c r="TV7" s="17"/>
      <c r="TW7" s="17"/>
      <c r="TX7" s="17"/>
      <c r="TY7" s="17"/>
      <c r="TZ7" s="17"/>
      <c r="UA7" s="17"/>
      <c r="UB7" s="17"/>
      <c r="UC7" s="17"/>
      <c r="UD7" s="17"/>
      <c r="UE7" s="17"/>
      <c r="UF7" s="17"/>
      <c r="UG7" s="17"/>
      <c r="UH7" s="17"/>
      <c r="UI7" s="17"/>
      <c r="UJ7" s="17"/>
      <c r="UK7" s="17"/>
      <c r="UL7" s="17"/>
      <c r="UM7" s="17"/>
      <c r="UN7" s="17"/>
      <c r="UO7" s="17"/>
      <c r="UP7" s="17"/>
      <c r="UQ7" s="17"/>
      <c r="UR7" s="17"/>
      <c r="US7" s="17"/>
      <c r="UT7" s="17"/>
      <c r="UU7" s="17"/>
      <c r="UV7" s="17"/>
      <c r="UW7" s="17"/>
      <c r="UX7" s="17"/>
      <c r="UY7" s="17"/>
      <c r="UZ7" s="17"/>
      <c r="VA7" s="17"/>
      <c r="VB7" s="17"/>
      <c r="VC7" s="17"/>
      <c r="VD7" s="17"/>
      <c r="VE7" s="17"/>
      <c r="VF7" s="17"/>
      <c r="VG7" s="17"/>
      <c r="VH7" s="17"/>
      <c r="VI7" s="17"/>
      <c r="VJ7" s="17"/>
      <c r="VK7" s="17"/>
      <c r="VL7" s="17"/>
      <c r="VM7" s="17"/>
      <c r="VN7" s="17"/>
      <c r="VO7" s="17"/>
      <c r="VP7" s="17"/>
      <c r="VQ7" s="17"/>
      <c r="VR7" s="17"/>
      <c r="VS7" s="17"/>
      <c r="VT7" s="17"/>
      <c r="VU7" s="17"/>
      <c r="VV7" s="17"/>
      <c r="VW7" s="17"/>
      <c r="VX7" s="17"/>
      <c r="VY7" s="17"/>
      <c r="VZ7" s="17"/>
      <c r="WA7" s="17"/>
      <c r="WB7" s="17"/>
      <c r="WC7" s="17"/>
      <c r="WD7" s="17"/>
      <c r="WE7" s="17"/>
      <c r="WF7" s="17"/>
      <c r="WG7" s="17"/>
      <c r="WH7" s="17"/>
      <c r="WI7" s="17"/>
      <c r="WJ7" s="17"/>
      <c r="WK7" s="17"/>
      <c r="WL7" s="17"/>
      <c r="WM7" s="17"/>
      <c r="WN7" s="17"/>
      <c r="WO7" s="17"/>
      <c r="WP7" s="17"/>
      <c r="WQ7" s="17"/>
      <c r="WR7" s="17"/>
      <c r="WS7" s="17"/>
      <c r="WT7" s="17"/>
      <c r="WU7" s="17"/>
      <c r="WV7" s="17"/>
      <c r="WW7" s="17"/>
      <c r="WX7" s="17"/>
      <c r="WY7" s="17"/>
      <c r="WZ7" s="17"/>
      <c r="XA7" s="17"/>
      <c r="XB7" s="17"/>
      <c r="XC7" s="17"/>
      <c r="XD7" s="17"/>
      <c r="XE7" s="17"/>
      <c r="XF7" s="17"/>
      <c r="XG7" s="17"/>
      <c r="XH7" s="17"/>
      <c r="XI7" s="17"/>
      <c r="XJ7" s="17"/>
      <c r="XK7" s="17"/>
      <c r="XL7" s="17"/>
      <c r="XM7" s="17"/>
      <c r="XN7" s="17"/>
      <c r="XO7" s="17"/>
      <c r="XP7" s="17"/>
      <c r="XQ7" s="17"/>
      <c r="XR7" s="17"/>
      <c r="XS7" s="17"/>
      <c r="XT7" s="17"/>
      <c r="XU7" s="17"/>
      <c r="XV7" s="17"/>
      <c r="XW7" s="17"/>
      <c r="XX7" s="17"/>
      <c r="XY7" s="17"/>
      <c r="XZ7" s="17"/>
      <c r="YA7" s="17"/>
      <c r="YB7" s="17"/>
      <c r="YC7" s="17"/>
      <c r="YD7" s="17"/>
      <c r="YE7" s="17"/>
      <c r="YF7" s="17"/>
      <c r="YG7" s="17"/>
      <c r="YH7" s="17"/>
      <c r="YI7" s="17"/>
      <c r="YJ7" s="17"/>
      <c r="YK7" s="17"/>
      <c r="YL7" s="17"/>
      <c r="YM7" s="17"/>
      <c r="YN7" s="17"/>
      <c r="YO7" s="17"/>
      <c r="YP7" s="17"/>
      <c r="YQ7" s="17"/>
      <c r="YR7" s="17"/>
      <c r="YS7" s="17"/>
      <c r="YT7" s="17"/>
      <c r="YU7" s="17"/>
      <c r="YV7" s="17"/>
      <c r="YW7" s="17"/>
      <c r="YX7" s="17"/>
      <c r="YY7" s="17"/>
      <c r="YZ7" s="17"/>
      <c r="ZA7" s="17"/>
      <c r="ZB7" s="17"/>
      <c r="ZC7" s="17"/>
      <c r="ZD7" s="17"/>
      <c r="ZE7" s="17"/>
      <c r="ZF7" s="17"/>
      <c r="ZG7" s="17"/>
      <c r="ZH7" s="17"/>
      <c r="ZI7" s="17"/>
      <c r="ZJ7" s="17"/>
      <c r="ZK7" s="17"/>
      <c r="ZL7" s="17"/>
      <c r="ZM7" s="17"/>
      <c r="ZN7" s="17"/>
      <c r="ZO7" s="17"/>
      <c r="ZP7" s="17"/>
      <c r="ZQ7" s="17"/>
      <c r="ZR7" s="17"/>
      <c r="ZS7" s="17"/>
      <c r="ZT7" s="17"/>
      <c r="ZU7" s="17"/>
      <c r="ZV7" s="17"/>
      <c r="ZW7" s="17"/>
      <c r="ZX7" s="17"/>
      <c r="ZY7" s="17"/>
      <c r="ZZ7" s="17"/>
      <c r="AAA7" s="17"/>
      <c r="AAB7" s="17"/>
      <c r="AAC7" s="17"/>
      <c r="AAD7" s="17"/>
      <c r="AAE7" s="17"/>
      <c r="AAF7" s="17"/>
      <c r="AAG7" s="17"/>
      <c r="AAH7" s="17"/>
      <c r="AAI7" s="17"/>
      <c r="AAJ7" s="17"/>
      <c r="AAK7" s="17"/>
      <c r="AAL7" s="17"/>
      <c r="AAM7" s="17"/>
      <c r="AAN7" s="17"/>
      <c r="AAO7" s="17"/>
      <c r="AAP7" s="17"/>
      <c r="AAQ7" s="17"/>
      <c r="AAR7" s="17"/>
      <c r="AAS7" s="17"/>
      <c r="AAT7" s="17"/>
      <c r="AAU7" s="17"/>
      <c r="AAV7" s="17"/>
      <c r="AAW7" s="17"/>
      <c r="AAX7" s="17"/>
      <c r="AAY7" s="17"/>
      <c r="AAZ7" s="17"/>
      <c r="ABA7" s="17"/>
      <c r="ABB7" s="17"/>
      <c r="ABC7" s="17"/>
      <c r="ABD7" s="17"/>
      <c r="ABE7" s="17"/>
      <c r="ABF7" s="17"/>
      <c r="ABG7" s="17"/>
      <c r="ABH7" s="17"/>
      <c r="ABI7" s="17"/>
      <c r="ABJ7" s="17"/>
      <c r="ABK7" s="17"/>
      <c r="ABL7" s="17"/>
      <c r="ABM7" s="17"/>
      <c r="ABN7" s="17"/>
      <c r="ABO7" s="17"/>
      <c r="ABP7" s="17"/>
      <c r="ABQ7" s="17"/>
      <c r="ABR7" s="17"/>
      <c r="ABS7" s="17"/>
      <c r="ABT7" s="17"/>
      <c r="ABU7" s="17"/>
      <c r="ABV7" s="17"/>
      <c r="ABW7" s="17"/>
      <c r="ABX7" s="17"/>
      <c r="ABY7" s="17"/>
      <c r="ABZ7" s="17"/>
      <c r="ACA7" s="17"/>
      <c r="ACB7" s="17"/>
      <c r="ACC7" s="17"/>
      <c r="ACD7" s="17"/>
      <c r="ACE7" s="17"/>
      <c r="ACF7" s="17"/>
      <c r="ACG7" s="17"/>
      <c r="ACH7" s="17"/>
      <c r="ACI7" s="17"/>
      <c r="ACJ7" s="17"/>
      <c r="ACK7" s="17"/>
      <c r="ACL7" s="17"/>
      <c r="ACM7" s="17"/>
      <c r="ACN7" s="17"/>
      <c r="ACO7" s="17"/>
      <c r="ACP7" s="17"/>
      <c r="ACQ7" s="17"/>
      <c r="ACR7" s="17"/>
      <c r="ACS7" s="17"/>
      <c r="ACT7" s="17"/>
      <c r="ACU7" s="17"/>
      <c r="ACV7" s="17"/>
      <c r="ACW7" s="17"/>
      <c r="ACX7" s="17"/>
      <c r="ACY7" s="17"/>
      <c r="ACZ7" s="17"/>
      <c r="ADA7" s="17"/>
      <c r="ADB7" s="17"/>
      <c r="ADC7" s="17"/>
      <c r="ADD7" s="17"/>
      <c r="ADE7" s="17"/>
      <c r="ADF7" s="17"/>
      <c r="ADG7" s="17"/>
      <c r="ADH7" s="17"/>
      <c r="ADI7" s="17"/>
      <c r="ADJ7" s="17"/>
      <c r="ADK7" s="17"/>
      <c r="ADL7" s="17"/>
      <c r="ADM7" s="17"/>
      <c r="ADN7" s="17"/>
      <c r="ADO7" s="17"/>
      <c r="ADP7" s="17"/>
      <c r="ADQ7" s="17"/>
      <c r="ADR7" s="17"/>
      <c r="ADS7" s="17"/>
      <c r="ADT7" s="17"/>
      <c r="ADU7" s="17"/>
      <c r="ADV7" s="17"/>
      <c r="ADW7" s="17"/>
      <c r="ADX7" s="17"/>
      <c r="ADY7" s="17"/>
      <c r="ADZ7" s="17"/>
      <c r="AEA7" s="17"/>
      <c r="AEB7" s="17"/>
      <c r="AEC7" s="17"/>
      <c r="AED7" s="17"/>
      <c r="AEE7" s="17"/>
      <c r="AEF7" s="17"/>
      <c r="AEG7" s="17"/>
      <c r="AEH7" s="17"/>
      <c r="AEI7" s="17"/>
      <c r="AEJ7" s="17"/>
      <c r="AEK7" s="17"/>
      <c r="AEL7" s="17"/>
      <c r="AEM7" s="17"/>
      <c r="AEN7" s="17"/>
      <c r="AEO7" s="17"/>
      <c r="AEP7" s="17"/>
      <c r="AEQ7" s="17"/>
      <c r="AER7" s="17"/>
      <c r="AES7" s="17"/>
      <c r="AET7" s="17"/>
      <c r="AEU7" s="17"/>
      <c r="AEV7" s="17"/>
      <c r="AEW7" s="17"/>
      <c r="AEX7" s="17"/>
      <c r="AEY7" s="17"/>
      <c r="AEZ7" s="17"/>
      <c r="AFA7" s="17"/>
      <c r="AFB7" s="17"/>
      <c r="AFC7" s="17"/>
      <c r="AFD7" s="17"/>
      <c r="AFE7" s="17"/>
      <c r="AFF7" s="17"/>
      <c r="AFG7" s="17"/>
      <c r="AFH7" s="17"/>
      <c r="AFI7" s="17"/>
      <c r="AFJ7" s="17"/>
      <c r="AFK7" s="17"/>
      <c r="AFL7" s="17"/>
      <c r="AFM7" s="17"/>
      <c r="AFN7" s="17"/>
      <c r="AFO7" s="17"/>
      <c r="AFP7" s="17"/>
      <c r="AFQ7" s="17"/>
      <c r="AFR7" s="17"/>
      <c r="AFS7" s="17"/>
      <c r="AFT7" s="17"/>
      <c r="AFU7" s="17"/>
      <c r="AFV7" s="17"/>
      <c r="AFW7" s="17"/>
      <c r="AFX7" s="17"/>
      <c r="AFY7" s="17"/>
      <c r="AFZ7" s="17"/>
      <c r="AGA7" s="17"/>
      <c r="AGB7" s="17"/>
      <c r="AGC7" s="17"/>
      <c r="AGD7" s="17"/>
      <c r="AGE7" s="17"/>
      <c r="AGF7" s="17"/>
      <c r="AGG7" s="17"/>
      <c r="AGH7" s="17"/>
      <c r="AGI7" s="17"/>
      <c r="AGJ7" s="17"/>
      <c r="AGK7" s="17"/>
      <c r="AGL7" s="17"/>
      <c r="AGM7" s="17"/>
      <c r="AGN7" s="17"/>
      <c r="AGO7" s="17"/>
      <c r="AGP7" s="17"/>
      <c r="AGQ7" s="17"/>
      <c r="AGR7" s="17"/>
      <c r="AGS7" s="17"/>
      <c r="AGT7" s="17"/>
      <c r="AGU7" s="17"/>
      <c r="AGV7" s="17"/>
      <c r="AGW7" s="17"/>
      <c r="AGX7" s="17"/>
      <c r="AGY7" s="17"/>
      <c r="AGZ7" s="17"/>
      <c r="AHA7" s="17"/>
      <c r="AHB7" s="17"/>
      <c r="AHC7" s="17"/>
      <c r="AHD7" s="17"/>
      <c r="AHE7" s="17"/>
      <c r="AHF7" s="17"/>
      <c r="AHG7" s="17"/>
      <c r="AHH7" s="17"/>
      <c r="AHI7" s="17"/>
      <c r="AHJ7" s="17"/>
      <c r="AHK7" s="17"/>
      <c r="AHL7" s="17"/>
      <c r="AHM7" s="17"/>
      <c r="AHN7" s="17"/>
      <c r="AHO7" s="17"/>
      <c r="AHP7" s="17"/>
      <c r="AHQ7" s="17"/>
      <c r="AHR7" s="17"/>
      <c r="AHS7" s="17"/>
      <c r="AHT7" s="17"/>
      <c r="AHU7" s="17"/>
      <c r="AHV7" s="17"/>
      <c r="AHW7" s="17"/>
      <c r="AHX7" s="17"/>
      <c r="AHY7" s="17"/>
      <c r="AHZ7" s="17"/>
      <c r="AIA7" s="17"/>
      <c r="AIB7" s="17"/>
      <c r="AIC7" s="17"/>
      <c r="AID7" s="17"/>
      <c r="AIE7" s="17"/>
      <c r="AIF7" s="17"/>
      <c r="AIG7" s="17"/>
      <c r="AIH7" s="17"/>
      <c r="AII7" s="17"/>
      <c r="AIJ7" s="17"/>
      <c r="AIK7" s="17"/>
      <c r="AIL7" s="17"/>
      <c r="AIM7" s="17"/>
      <c r="AIN7" s="17"/>
      <c r="AIO7" s="17"/>
      <c r="AIP7" s="17"/>
      <c r="AIQ7" s="17"/>
      <c r="AIR7" s="17"/>
      <c r="AIS7" s="17"/>
      <c r="AIT7" s="17"/>
      <c r="AIU7" s="17"/>
      <c r="AIV7" s="17"/>
      <c r="AIW7" s="17"/>
      <c r="AIX7" s="17"/>
      <c r="AIY7" s="17"/>
      <c r="AIZ7" s="17"/>
      <c r="AJA7" s="17"/>
      <c r="AJB7" s="17"/>
    </row>
    <row r="8" spans="1:938" s="11" customFormat="1" ht="12" customHeight="1" x14ac:dyDescent="0.15">
      <c r="A8" s="31" t="s">
        <v>8</v>
      </c>
      <c r="B8" s="32" t="s">
        <v>51</v>
      </c>
      <c r="C8" s="46"/>
      <c r="D8" s="47"/>
      <c r="E8" s="46"/>
      <c r="F8" s="48"/>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c r="AEX8" s="17"/>
      <c r="AEY8" s="17"/>
      <c r="AEZ8" s="17"/>
      <c r="AFA8" s="17"/>
      <c r="AFB8" s="17"/>
      <c r="AFC8" s="17"/>
      <c r="AFD8" s="17"/>
      <c r="AFE8" s="17"/>
      <c r="AFF8" s="17"/>
      <c r="AFG8" s="17"/>
      <c r="AFH8" s="17"/>
      <c r="AFI8" s="17"/>
      <c r="AFJ8" s="17"/>
      <c r="AFK8" s="17"/>
      <c r="AFL8" s="17"/>
      <c r="AFM8" s="17"/>
      <c r="AFN8" s="17"/>
      <c r="AFO8" s="17"/>
      <c r="AFP8" s="17"/>
      <c r="AFQ8" s="17"/>
      <c r="AFR8" s="17"/>
      <c r="AFS8" s="17"/>
      <c r="AFT8" s="17"/>
      <c r="AFU8" s="17"/>
      <c r="AFV8" s="17"/>
      <c r="AFW8" s="17"/>
      <c r="AFX8" s="17"/>
      <c r="AFY8" s="17"/>
      <c r="AFZ8" s="17"/>
      <c r="AGA8" s="17"/>
      <c r="AGB8" s="17"/>
      <c r="AGC8" s="17"/>
      <c r="AGD8" s="17"/>
      <c r="AGE8" s="17"/>
      <c r="AGF8" s="17"/>
      <c r="AGG8" s="17"/>
      <c r="AGH8" s="17"/>
      <c r="AGI8" s="17"/>
      <c r="AGJ8" s="17"/>
      <c r="AGK8" s="17"/>
      <c r="AGL8" s="17"/>
      <c r="AGM8" s="17"/>
      <c r="AGN8" s="17"/>
      <c r="AGO8" s="17"/>
      <c r="AGP8" s="17"/>
      <c r="AGQ8" s="17"/>
      <c r="AGR8" s="17"/>
      <c r="AGS8" s="17"/>
      <c r="AGT8" s="17"/>
      <c r="AGU8" s="17"/>
      <c r="AGV8" s="17"/>
      <c r="AGW8" s="17"/>
      <c r="AGX8" s="17"/>
      <c r="AGY8" s="17"/>
      <c r="AGZ8" s="17"/>
      <c r="AHA8" s="17"/>
      <c r="AHB8" s="17"/>
      <c r="AHC8" s="17"/>
      <c r="AHD8" s="17"/>
      <c r="AHE8" s="17"/>
      <c r="AHF8" s="17"/>
      <c r="AHG8" s="17"/>
      <c r="AHH8" s="17"/>
      <c r="AHI8" s="17"/>
      <c r="AHJ8" s="17"/>
      <c r="AHK8" s="17"/>
      <c r="AHL8" s="17"/>
      <c r="AHM8" s="17"/>
      <c r="AHN8" s="17"/>
      <c r="AHO8" s="17"/>
      <c r="AHP8" s="17"/>
      <c r="AHQ8" s="17"/>
      <c r="AHR8" s="17"/>
      <c r="AHS8" s="17"/>
      <c r="AHT8" s="17"/>
      <c r="AHU8" s="17"/>
      <c r="AHV8" s="17"/>
      <c r="AHW8" s="17"/>
      <c r="AHX8" s="17"/>
      <c r="AHY8" s="17"/>
      <c r="AHZ8" s="17"/>
      <c r="AIA8" s="17"/>
      <c r="AIB8" s="17"/>
      <c r="AIC8" s="17"/>
      <c r="AID8" s="17"/>
      <c r="AIE8" s="17"/>
      <c r="AIF8" s="17"/>
      <c r="AIG8" s="17"/>
      <c r="AIH8" s="17"/>
      <c r="AII8" s="17"/>
      <c r="AIJ8" s="17"/>
      <c r="AIK8" s="17"/>
      <c r="AIL8" s="17"/>
      <c r="AIM8" s="17"/>
      <c r="AIN8" s="17"/>
      <c r="AIO8" s="17"/>
      <c r="AIP8" s="17"/>
      <c r="AIQ8" s="17"/>
      <c r="AIR8" s="17"/>
      <c r="AIS8" s="17"/>
      <c r="AIT8" s="17"/>
      <c r="AIU8" s="17"/>
      <c r="AIV8" s="17"/>
      <c r="AIW8" s="17"/>
      <c r="AIX8" s="17"/>
      <c r="AIY8" s="17"/>
      <c r="AIZ8" s="17"/>
      <c r="AJA8" s="17"/>
      <c r="AJB8" s="17"/>
    </row>
    <row r="9" spans="1:938" s="11" customFormat="1" ht="71.400000000000006" customHeight="1" x14ac:dyDescent="0.15">
      <c r="A9" s="22"/>
      <c r="B9" s="20" t="s">
        <v>64</v>
      </c>
      <c r="C9" s="46" t="s">
        <v>20</v>
      </c>
      <c r="D9" s="47">
        <f>Sheet1!I4</f>
        <v>122.77159999999999</v>
      </c>
      <c r="E9" s="46">
        <v>550</v>
      </c>
      <c r="F9" s="48">
        <f>D9*E9</f>
        <v>67524.37999999999</v>
      </c>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row>
    <row r="10" spans="1:938" s="11" customFormat="1" ht="9.6" customHeight="1" x14ac:dyDescent="0.15">
      <c r="A10" s="22"/>
      <c r="B10" s="20"/>
      <c r="C10" s="46"/>
      <c r="D10" s="47"/>
      <c r="E10" s="46"/>
      <c r="F10" s="48"/>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c r="YM10" s="17"/>
      <c r="YN10" s="17"/>
      <c r="YO10" s="17"/>
      <c r="YP10" s="17"/>
      <c r="YQ10" s="17"/>
      <c r="YR10" s="17"/>
      <c r="YS10" s="17"/>
      <c r="YT10" s="17"/>
      <c r="YU10" s="17"/>
      <c r="YV10" s="17"/>
      <c r="YW10" s="17"/>
      <c r="YX10" s="17"/>
      <c r="YY10" s="17"/>
      <c r="YZ10" s="17"/>
      <c r="ZA10" s="17"/>
      <c r="ZB10" s="17"/>
      <c r="ZC10" s="17"/>
      <c r="ZD10" s="17"/>
      <c r="ZE10" s="17"/>
      <c r="ZF10" s="17"/>
      <c r="ZG10" s="17"/>
      <c r="ZH10" s="17"/>
      <c r="ZI10" s="17"/>
      <c r="ZJ10" s="17"/>
      <c r="ZK10" s="17"/>
      <c r="ZL10" s="17"/>
      <c r="ZM10" s="17"/>
      <c r="ZN10" s="17"/>
      <c r="ZO10" s="17"/>
      <c r="ZP10" s="17"/>
      <c r="ZQ10" s="17"/>
      <c r="ZR10" s="17"/>
      <c r="ZS10" s="17"/>
      <c r="ZT10" s="17"/>
      <c r="ZU10" s="17"/>
      <c r="ZV10" s="17"/>
      <c r="ZW10" s="17"/>
      <c r="ZX10" s="17"/>
      <c r="ZY10" s="17"/>
      <c r="ZZ10" s="17"/>
      <c r="AAA10" s="17"/>
      <c r="AAB10" s="17"/>
      <c r="AAC10" s="17"/>
      <c r="AAD10" s="17"/>
      <c r="AAE10" s="17"/>
      <c r="AAF10" s="17"/>
      <c r="AAG10" s="17"/>
      <c r="AAH10" s="17"/>
      <c r="AAI10" s="17"/>
      <c r="AAJ10" s="17"/>
      <c r="AAK10" s="17"/>
      <c r="AAL10" s="17"/>
      <c r="AAM10" s="17"/>
      <c r="AAN10" s="17"/>
      <c r="AAO10" s="17"/>
      <c r="AAP10" s="17"/>
      <c r="AAQ10" s="17"/>
      <c r="AAR10" s="17"/>
      <c r="AAS10" s="17"/>
      <c r="AAT10" s="17"/>
      <c r="AAU10" s="17"/>
      <c r="AAV10" s="17"/>
      <c r="AAW10" s="17"/>
      <c r="AAX10" s="17"/>
      <c r="AAY10" s="17"/>
      <c r="AAZ10" s="17"/>
      <c r="ABA10" s="17"/>
      <c r="ABB10" s="17"/>
      <c r="ABC10" s="17"/>
      <c r="ABD10" s="17"/>
      <c r="ABE10" s="17"/>
      <c r="ABF10" s="17"/>
      <c r="ABG10" s="17"/>
      <c r="ABH10" s="17"/>
      <c r="ABI10" s="17"/>
      <c r="ABJ10" s="17"/>
      <c r="ABK10" s="17"/>
      <c r="ABL10" s="17"/>
      <c r="ABM10" s="17"/>
      <c r="ABN10" s="17"/>
      <c r="ABO10" s="17"/>
      <c r="ABP10" s="17"/>
      <c r="ABQ10" s="17"/>
      <c r="ABR10" s="17"/>
      <c r="ABS10" s="17"/>
      <c r="ABT10" s="17"/>
      <c r="ABU10" s="17"/>
      <c r="ABV10" s="17"/>
      <c r="ABW10" s="17"/>
      <c r="ABX10" s="17"/>
      <c r="ABY10" s="17"/>
      <c r="ABZ10" s="17"/>
      <c r="ACA10" s="17"/>
      <c r="ACB10" s="17"/>
      <c r="ACC10" s="17"/>
      <c r="ACD10" s="17"/>
      <c r="ACE10" s="17"/>
      <c r="ACF10" s="17"/>
      <c r="ACG10" s="17"/>
      <c r="ACH10" s="17"/>
      <c r="ACI10" s="17"/>
      <c r="ACJ10" s="17"/>
      <c r="ACK10" s="17"/>
      <c r="ACL10" s="17"/>
      <c r="ACM10" s="17"/>
      <c r="ACN10" s="17"/>
      <c r="ACO10" s="17"/>
      <c r="ACP10" s="17"/>
      <c r="ACQ10" s="17"/>
      <c r="ACR10" s="17"/>
      <c r="ACS10" s="17"/>
      <c r="ACT10" s="17"/>
      <c r="ACU10" s="17"/>
      <c r="ACV10" s="17"/>
      <c r="ACW10" s="17"/>
      <c r="ACX10" s="17"/>
      <c r="ACY10" s="17"/>
      <c r="ACZ10" s="17"/>
      <c r="ADA10" s="17"/>
      <c r="ADB10" s="17"/>
      <c r="ADC10" s="17"/>
      <c r="ADD10" s="17"/>
      <c r="ADE10" s="17"/>
      <c r="ADF10" s="17"/>
      <c r="ADG10" s="17"/>
      <c r="ADH10" s="17"/>
      <c r="ADI10" s="17"/>
      <c r="ADJ10" s="17"/>
      <c r="ADK10" s="17"/>
      <c r="ADL10" s="17"/>
      <c r="ADM10" s="17"/>
      <c r="ADN10" s="17"/>
      <c r="ADO10" s="17"/>
      <c r="ADP10" s="17"/>
      <c r="ADQ10" s="17"/>
      <c r="ADR10" s="17"/>
      <c r="ADS10" s="17"/>
      <c r="ADT10" s="17"/>
      <c r="ADU10" s="17"/>
      <c r="ADV10" s="17"/>
      <c r="ADW10" s="17"/>
      <c r="ADX10" s="17"/>
      <c r="ADY10" s="17"/>
      <c r="ADZ10" s="17"/>
      <c r="AEA10" s="17"/>
      <c r="AEB10" s="17"/>
      <c r="AEC10" s="17"/>
      <c r="AED10" s="17"/>
      <c r="AEE10" s="17"/>
      <c r="AEF10" s="17"/>
      <c r="AEG10" s="17"/>
      <c r="AEH10" s="17"/>
      <c r="AEI10" s="17"/>
      <c r="AEJ10" s="17"/>
      <c r="AEK10" s="17"/>
      <c r="AEL10" s="17"/>
      <c r="AEM10" s="17"/>
      <c r="AEN10" s="17"/>
      <c r="AEO10" s="17"/>
      <c r="AEP10" s="17"/>
      <c r="AEQ10" s="17"/>
      <c r="AER10" s="17"/>
      <c r="AES10" s="17"/>
      <c r="AET10" s="17"/>
      <c r="AEU10" s="17"/>
      <c r="AEV10" s="17"/>
      <c r="AEW10" s="17"/>
      <c r="AEX10" s="17"/>
      <c r="AEY10" s="17"/>
      <c r="AEZ10" s="17"/>
      <c r="AFA10" s="17"/>
      <c r="AFB10" s="17"/>
      <c r="AFC10" s="17"/>
      <c r="AFD10" s="17"/>
      <c r="AFE10" s="17"/>
      <c r="AFF10" s="17"/>
      <c r="AFG10" s="17"/>
      <c r="AFH10" s="17"/>
      <c r="AFI10" s="17"/>
      <c r="AFJ10" s="17"/>
      <c r="AFK10" s="17"/>
      <c r="AFL10" s="17"/>
      <c r="AFM10" s="17"/>
      <c r="AFN10" s="17"/>
      <c r="AFO10" s="17"/>
      <c r="AFP10" s="17"/>
      <c r="AFQ10" s="17"/>
      <c r="AFR10" s="17"/>
      <c r="AFS10" s="17"/>
      <c r="AFT10" s="17"/>
      <c r="AFU10" s="17"/>
      <c r="AFV10" s="17"/>
      <c r="AFW10" s="17"/>
      <c r="AFX10" s="17"/>
      <c r="AFY10" s="17"/>
      <c r="AFZ10" s="17"/>
      <c r="AGA10" s="17"/>
      <c r="AGB10" s="17"/>
      <c r="AGC10" s="17"/>
      <c r="AGD10" s="17"/>
      <c r="AGE10" s="17"/>
      <c r="AGF10" s="17"/>
      <c r="AGG10" s="17"/>
      <c r="AGH10" s="17"/>
      <c r="AGI10" s="17"/>
      <c r="AGJ10" s="17"/>
      <c r="AGK10" s="17"/>
      <c r="AGL10" s="17"/>
      <c r="AGM10" s="17"/>
      <c r="AGN10" s="17"/>
      <c r="AGO10" s="17"/>
      <c r="AGP10" s="17"/>
      <c r="AGQ10" s="17"/>
      <c r="AGR10" s="17"/>
      <c r="AGS10" s="17"/>
      <c r="AGT10" s="17"/>
      <c r="AGU10" s="17"/>
      <c r="AGV10" s="17"/>
      <c r="AGW10" s="17"/>
      <c r="AGX10" s="17"/>
      <c r="AGY10" s="17"/>
      <c r="AGZ10" s="17"/>
      <c r="AHA10" s="17"/>
      <c r="AHB10" s="17"/>
      <c r="AHC10" s="17"/>
      <c r="AHD10" s="17"/>
      <c r="AHE10" s="17"/>
      <c r="AHF10" s="17"/>
      <c r="AHG10" s="17"/>
      <c r="AHH10" s="17"/>
      <c r="AHI10" s="17"/>
      <c r="AHJ10" s="17"/>
      <c r="AHK10" s="17"/>
      <c r="AHL10" s="17"/>
      <c r="AHM10" s="17"/>
      <c r="AHN10" s="17"/>
      <c r="AHO10" s="17"/>
      <c r="AHP10" s="17"/>
      <c r="AHQ10" s="17"/>
      <c r="AHR10" s="17"/>
      <c r="AHS10" s="17"/>
      <c r="AHT10" s="17"/>
      <c r="AHU10" s="17"/>
      <c r="AHV10" s="17"/>
      <c r="AHW10" s="17"/>
      <c r="AHX10" s="17"/>
      <c r="AHY10" s="17"/>
      <c r="AHZ10" s="17"/>
      <c r="AIA10" s="17"/>
      <c r="AIB10" s="17"/>
      <c r="AIC10" s="17"/>
      <c r="AID10" s="17"/>
      <c r="AIE10" s="17"/>
      <c r="AIF10" s="17"/>
      <c r="AIG10" s="17"/>
      <c r="AIH10" s="17"/>
      <c r="AII10" s="17"/>
      <c r="AIJ10" s="17"/>
      <c r="AIK10" s="17"/>
      <c r="AIL10" s="17"/>
      <c r="AIM10" s="17"/>
      <c r="AIN10" s="17"/>
      <c r="AIO10" s="17"/>
      <c r="AIP10" s="17"/>
      <c r="AIQ10" s="17"/>
      <c r="AIR10" s="17"/>
      <c r="AIS10" s="17"/>
      <c r="AIT10" s="17"/>
      <c r="AIU10" s="17"/>
      <c r="AIV10" s="17"/>
      <c r="AIW10" s="17"/>
      <c r="AIX10" s="17"/>
      <c r="AIY10" s="17"/>
      <c r="AIZ10" s="17"/>
      <c r="AJA10" s="17"/>
      <c r="AJB10" s="17"/>
    </row>
    <row r="11" spans="1:938" s="11" customFormat="1" ht="10.199999999999999" customHeight="1" x14ac:dyDescent="0.15">
      <c r="A11" s="31" t="s">
        <v>10</v>
      </c>
      <c r="B11" s="32" t="s">
        <v>48</v>
      </c>
      <c r="C11" s="52"/>
      <c r="D11" s="53"/>
      <c r="E11" s="52"/>
      <c r="F11" s="5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c r="YM11" s="17"/>
      <c r="YN11" s="17"/>
      <c r="YO11" s="17"/>
      <c r="YP11" s="17"/>
      <c r="YQ11" s="17"/>
      <c r="YR11" s="17"/>
      <c r="YS11" s="17"/>
      <c r="YT11" s="17"/>
      <c r="YU11" s="17"/>
      <c r="YV11" s="17"/>
      <c r="YW11" s="17"/>
      <c r="YX11" s="17"/>
      <c r="YY11" s="17"/>
      <c r="YZ11" s="17"/>
      <c r="ZA11" s="17"/>
      <c r="ZB11" s="17"/>
      <c r="ZC11" s="17"/>
      <c r="ZD11" s="17"/>
      <c r="ZE11" s="17"/>
      <c r="ZF11" s="17"/>
      <c r="ZG11" s="17"/>
      <c r="ZH11" s="17"/>
      <c r="ZI11" s="17"/>
      <c r="ZJ11" s="17"/>
      <c r="ZK11" s="17"/>
      <c r="ZL11" s="17"/>
      <c r="ZM11" s="17"/>
      <c r="ZN11" s="17"/>
      <c r="ZO11" s="17"/>
      <c r="ZP11" s="17"/>
      <c r="ZQ11" s="17"/>
      <c r="ZR11" s="17"/>
      <c r="ZS11" s="17"/>
      <c r="ZT11" s="17"/>
      <c r="ZU11" s="17"/>
      <c r="ZV11" s="17"/>
      <c r="ZW11" s="17"/>
      <c r="ZX11" s="17"/>
      <c r="ZY11" s="17"/>
      <c r="ZZ11" s="17"/>
      <c r="AAA11" s="17"/>
      <c r="AAB11" s="17"/>
      <c r="AAC11" s="17"/>
      <c r="AAD11" s="17"/>
      <c r="AAE11" s="17"/>
      <c r="AAF11" s="17"/>
      <c r="AAG11" s="17"/>
      <c r="AAH11" s="17"/>
      <c r="AAI11" s="17"/>
      <c r="AAJ11" s="17"/>
      <c r="AAK11" s="17"/>
      <c r="AAL11" s="17"/>
      <c r="AAM11" s="17"/>
      <c r="AAN11" s="17"/>
      <c r="AAO11" s="17"/>
      <c r="AAP11" s="17"/>
      <c r="AAQ11" s="17"/>
      <c r="AAR11" s="17"/>
      <c r="AAS11" s="17"/>
      <c r="AAT11" s="17"/>
      <c r="AAU11" s="17"/>
      <c r="AAV11" s="17"/>
      <c r="AAW11" s="17"/>
      <c r="AAX11" s="17"/>
      <c r="AAY11" s="17"/>
      <c r="AAZ11" s="17"/>
      <c r="ABA11" s="17"/>
      <c r="ABB11" s="17"/>
      <c r="ABC11" s="17"/>
      <c r="ABD11" s="17"/>
      <c r="ABE11" s="17"/>
      <c r="ABF11" s="17"/>
      <c r="ABG11" s="17"/>
      <c r="ABH11" s="17"/>
      <c r="ABI11" s="17"/>
      <c r="ABJ11" s="17"/>
      <c r="ABK11" s="17"/>
      <c r="ABL11" s="17"/>
      <c r="ABM11" s="17"/>
      <c r="ABN11" s="17"/>
      <c r="ABO11" s="17"/>
      <c r="ABP11" s="17"/>
      <c r="ABQ11" s="17"/>
      <c r="ABR11" s="17"/>
      <c r="ABS11" s="17"/>
      <c r="ABT11" s="17"/>
      <c r="ABU11" s="17"/>
      <c r="ABV11" s="17"/>
      <c r="ABW11" s="17"/>
      <c r="ABX11" s="17"/>
      <c r="ABY11" s="17"/>
      <c r="ABZ11" s="17"/>
      <c r="ACA11" s="17"/>
      <c r="ACB11" s="17"/>
      <c r="ACC11" s="17"/>
      <c r="ACD11" s="17"/>
      <c r="ACE11" s="17"/>
      <c r="ACF11" s="17"/>
      <c r="ACG11" s="17"/>
      <c r="ACH11" s="17"/>
      <c r="ACI11" s="17"/>
      <c r="ACJ11" s="17"/>
      <c r="ACK11" s="17"/>
      <c r="ACL11" s="17"/>
      <c r="ACM11" s="17"/>
      <c r="ACN11" s="17"/>
      <c r="ACO11" s="17"/>
      <c r="ACP11" s="17"/>
      <c r="ACQ11" s="17"/>
      <c r="ACR11" s="17"/>
      <c r="ACS11" s="17"/>
      <c r="ACT11" s="17"/>
      <c r="ACU11" s="17"/>
      <c r="ACV11" s="17"/>
      <c r="ACW11" s="17"/>
      <c r="ACX11" s="17"/>
      <c r="ACY11" s="17"/>
      <c r="ACZ11" s="17"/>
      <c r="ADA11" s="17"/>
      <c r="ADB11" s="17"/>
      <c r="ADC11" s="17"/>
      <c r="ADD11" s="17"/>
      <c r="ADE11" s="17"/>
      <c r="ADF11" s="17"/>
      <c r="ADG11" s="17"/>
      <c r="ADH11" s="17"/>
      <c r="ADI11" s="17"/>
      <c r="ADJ11" s="17"/>
      <c r="ADK11" s="17"/>
      <c r="ADL11" s="17"/>
      <c r="ADM11" s="17"/>
      <c r="ADN11" s="17"/>
      <c r="ADO11" s="17"/>
      <c r="ADP11" s="17"/>
      <c r="ADQ11" s="17"/>
      <c r="ADR11" s="17"/>
      <c r="ADS11" s="17"/>
      <c r="ADT11" s="17"/>
      <c r="ADU11" s="17"/>
      <c r="ADV11" s="17"/>
      <c r="ADW11" s="17"/>
      <c r="ADX11" s="17"/>
      <c r="ADY11" s="17"/>
      <c r="ADZ11" s="17"/>
      <c r="AEA11" s="17"/>
      <c r="AEB11" s="17"/>
      <c r="AEC11" s="17"/>
      <c r="AED11" s="17"/>
      <c r="AEE11" s="17"/>
      <c r="AEF11" s="17"/>
      <c r="AEG11" s="17"/>
      <c r="AEH11" s="17"/>
      <c r="AEI11" s="17"/>
      <c r="AEJ11" s="17"/>
      <c r="AEK11" s="17"/>
      <c r="AEL11" s="17"/>
      <c r="AEM11" s="17"/>
      <c r="AEN11" s="17"/>
      <c r="AEO11" s="17"/>
      <c r="AEP11" s="17"/>
      <c r="AEQ11" s="17"/>
      <c r="AER11" s="17"/>
      <c r="AES11" s="17"/>
      <c r="AET11" s="17"/>
      <c r="AEU11" s="17"/>
      <c r="AEV11" s="17"/>
      <c r="AEW11" s="17"/>
      <c r="AEX11" s="17"/>
      <c r="AEY11" s="17"/>
      <c r="AEZ11" s="17"/>
      <c r="AFA11" s="17"/>
      <c r="AFB11" s="17"/>
      <c r="AFC11" s="17"/>
      <c r="AFD11" s="17"/>
      <c r="AFE11" s="17"/>
      <c r="AFF11" s="17"/>
      <c r="AFG11" s="17"/>
      <c r="AFH11" s="17"/>
      <c r="AFI11" s="17"/>
      <c r="AFJ11" s="17"/>
      <c r="AFK11" s="17"/>
      <c r="AFL11" s="17"/>
      <c r="AFM11" s="17"/>
      <c r="AFN11" s="17"/>
      <c r="AFO11" s="17"/>
      <c r="AFP11" s="17"/>
      <c r="AFQ11" s="17"/>
      <c r="AFR11" s="17"/>
      <c r="AFS11" s="17"/>
      <c r="AFT11" s="17"/>
      <c r="AFU11" s="17"/>
      <c r="AFV11" s="17"/>
      <c r="AFW11" s="17"/>
      <c r="AFX11" s="17"/>
      <c r="AFY11" s="17"/>
      <c r="AFZ11" s="17"/>
      <c r="AGA11" s="17"/>
      <c r="AGB11" s="17"/>
      <c r="AGC11" s="17"/>
      <c r="AGD11" s="17"/>
      <c r="AGE11" s="17"/>
      <c r="AGF11" s="17"/>
      <c r="AGG11" s="17"/>
      <c r="AGH11" s="17"/>
      <c r="AGI11" s="17"/>
      <c r="AGJ11" s="17"/>
      <c r="AGK11" s="17"/>
      <c r="AGL11" s="17"/>
      <c r="AGM11" s="17"/>
      <c r="AGN11" s="17"/>
      <c r="AGO11" s="17"/>
      <c r="AGP11" s="17"/>
      <c r="AGQ11" s="17"/>
      <c r="AGR11" s="17"/>
      <c r="AGS11" s="17"/>
      <c r="AGT11" s="17"/>
      <c r="AGU11" s="17"/>
      <c r="AGV11" s="17"/>
      <c r="AGW11" s="17"/>
      <c r="AGX11" s="17"/>
      <c r="AGY11" s="17"/>
      <c r="AGZ11" s="17"/>
      <c r="AHA11" s="17"/>
      <c r="AHB11" s="17"/>
      <c r="AHC11" s="17"/>
      <c r="AHD11" s="17"/>
      <c r="AHE11" s="17"/>
      <c r="AHF11" s="17"/>
      <c r="AHG11" s="17"/>
      <c r="AHH11" s="17"/>
      <c r="AHI11" s="17"/>
      <c r="AHJ11" s="17"/>
      <c r="AHK11" s="17"/>
      <c r="AHL11" s="17"/>
      <c r="AHM11" s="17"/>
      <c r="AHN11" s="17"/>
      <c r="AHO11" s="17"/>
      <c r="AHP11" s="17"/>
      <c r="AHQ11" s="17"/>
      <c r="AHR11" s="17"/>
      <c r="AHS11" s="17"/>
      <c r="AHT11" s="17"/>
      <c r="AHU11" s="17"/>
      <c r="AHV11" s="17"/>
      <c r="AHW11" s="17"/>
      <c r="AHX11" s="17"/>
      <c r="AHY11" s="17"/>
      <c r="AHZ11" s="17"/>
      <c r="AIA11" s="17"/>
      <c r="AIB11" s="17"/>
      <c r="AIC11" s="17"/>
      <c r="AID11" s="17"/>
      <c r="AIE11" s="17"/>
      <c r="AIF11" s="17"/>
      <c r="AIG11" s="17"/>
      <c r="AIH11" s="17"/>
      <c r="AII11" s="17"/>
      <c r="AIJ11" s="17"/>
      <c r="AIK11" s="17"/>
      <c r="AIL11" s="17"/>
      <c r="AIM11" s="17"/>
      <c r="AIN11" s="17"/>
      <c r="AIO11" s="17"/>
      <c r="AIP11" s="17"/>
      <c r="AIQ11" s="17"/>
      <c r="AIR11" s="17"/>
      <c r="AIS11" s="17"/>
      <c r="AIT11" s="17"/>
      <c r="AIU11" s="17"/>
      <c r="AIV11" s="17"/>
      <c r="AIW11" s="17"/>
      <c r="AIX11" s="17"/>
      <c r="AIY11" s="17"/>
      <c r="AIZ11" s="17"/>
      <c r="AJA11" s="17"/>
      <c r="AJB11" s="17"/>
    </row>
    <row r="12" spans="1:938" s="11" customFormat="1" ht="33" customHeight="1" x14ac:dyDescent="0.15">
      <c r="A12" s="21"/>
      <c r="B12" s="20" t="s">
        <v>49</v>
      </c>
      <c r="C12" s="55"/>
      <c r="D12" s="56"/>
      <c r="E12" s="55"/>
      <c r="F12" s="5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c r="AEX12" s="17"/>
      <c r="AEY12" s="17"/>
      <c r="AEZ12" s="17"/>
      <c r="AFA12" s="17"/>
      <c r="AFB12" s="17"/>
      <c r="AFC12" s="17"/>
      <c r="AFD12" s="17"/>
      <c r="AFE12" s="17"/>
      <c r="AFF12" s="17"/>
      <c r="AFG12" s="17"/>
      <c r="AFH12" s="17"/>
      <c r="AFI12" s="17"/>
      <c r="AFJ12" s="17"/>
      <c r="AFK12" s="17"/>
      <c r="AFL12" s="17"/>
      <c r="AFM12" s="17"/>
      <c r="AFN12" s="17"/>
      <c r="AFO12" s="17"/>
      <c r="AFP12" s="17"/>
      <c r="AFQ12" s="17"/>
      <c r="AFR12" s="17"/>
      <c r="AFS12" s="17"/>
      <c r="AFT12" s="17"/>
      <c r="AFU12" s="17"/>
      <c r="AFV12" s="17"/>
      <c r="AFW12" s="17"/>
      <c r="AFX12" s="17"/>
      <c r="AFY12" s="17"/>
      <c r="AFZ12" s="17"/>
      <c r="AGA12" s="17"/>
      <c r="AGB12" s="17"/>
      <c r="AGC12" s="17"/>
      <c r="AGD12" s="17"/>
      <c r="AGE12" s="17"/>
      <c r="AGF12" s="17"/>
      <c r="AGG12" s="17"/>
      <c r="AGH12" s="17"/>
      <c r="AGI12" s="17"/>
      <c r="AGJ12" s="17"/>
      <c r="AGK12" s="17"/>
      <c r="AGL12" s="17"/>
      <c r="AGM12" s="17"/>
      <c r="AGN12" s="17"/>
      <c r="AGO12" s="17"/>
      <c r="AGP12" s="17"/>
      <c r="AGQ12" s="17"/>
      <c r="AGR12" s="17"/>
      <c r="AGS12" s="17"/>
      <c r="AGT12" s="17"/>
      <c r="AGU12" s="17"/>
      <c r="AGV12" s="17"/>
      <c r="AGW12" s="17"/>
      <c r="AGX12" s="17"/>
      <c r="AGY12" s="17"/>
      <c r="AGZ12" s="17"/>
      <c r="AHA12" s="17"/>
      <c r="AHB12" s="17"/>
      <c r="AHC12" s="17"/>
      <c r="AHD12" s="17"/>
      <c r="AHE12" s="17"/>
      <c r="AHF12" s="17"/>
      <c r="AHG12" s="17"/>
      <c r="AHH12" s="17"/>
      <c r="AHI12" s="17"/>
      <c r="AHJ12" s="17"/>
      <c r="AHK12" s="17"/>
      <c r="AHL12" s="17"/>
      <c r="AHM12" s="17"/>
      <c r="AHN12" s="17"/>
      <c r="AHO12" s="17"/>
      <c r="AHP12" s="17"/>
      <c r="AHQ12" s="17"/>
      <c r="AHR12" s="17"/>
      <c r="AHS12" s="17"/>
      <c r="AHT12" s="17"/>
      <c r="AHU12" s="17"/>
      <c r="AHV12" s="17"/>
      <c r="AHW12" s="17"/>
      <c r="AHX12" s="17"/>
      <c r="AHY12" s="17"/>
      <c r="AHZ12" s="17"/>
      <c r="AIA12" s="17"/>
      <c r="AIB12" s="17"/>
      <c r="AIC12" s="17"/>
      <c r="AID12" s="17"/>
      <c r="AIE12" s="17"/>
      <c r="AIF12" s="17"/>
      <c r="AIG12" s="17"/>
      <c r="AIH12" s="17"/>
      <c r="AII12" s="17"/>
      <c r="AIJ12" s="17"/>
      <c r="AIK12" s="17"/>
      <c r="AIL12" s="17"/>
      <c r="AIM12" s="17"/>
      <c r="AIN12" s="17"/>
      <c r="AIO12" s="17"/>
      <c r="AIP12" s="17"/>
      <c r="AIQ12" s="17"/>
      <c r="AIR12" s="17"/>
      <c r="AIS12" s="17"/>
      <c r="AIT12" s="17"/>
      <c r="AIU12" s="17"/>
      <c r="AIV12" s="17"/>
      <c r="AIW12" s="17"/>
      <c r="AIX12" s="17"/>
      <c r="AIY12" s="17"/>
      <c r="AIZ12" s="17"/>
      <c r="AJA12" s="17"/>
      <c r="AJB12" s="17"/>
    </row>
    <row r="13" spans="1:938" s="11" customFormat="1" ht="12" customHeight="1" x14ac:dyDescent="0.15">
      <c r="A13" s="21"/>
      <c r="B13" s="20" t="s">
        <v>47</v>
      </c>
      <c r="C13" s="46" t="s">
        <v>20</v>
      </c>
      <c r="D13" s="47">
        <f>Sheet1!I6</f>
        <v>122.77159999999999</v>
      </c>
      <c r="E13" s="46">
        <v>850</v>
      </c>
      <c r="F13" s="48">
        <f>D13*E13</f>
        <v>104355.86</v>
      </c>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c r="YM13" s="17"/>
      <c r="YN13" s="17"/>
      <c r="YO13" s="17"/>
      <c r="YP13" s="17"/>
      <c r="YQ13" s="17"/>
      <c r="YR13" s="17"/>
      <c r="YS13" s="17"/>
      <c r="YT13" s="17"/>
      <c r="YU13" s="17"/>
      <c r="YV13" s="17"/>
      <c r="YW13" s="17"/>
      <c r="YX13" s="17"/>
      <c r="YY13" s="17"/>
      <c r="YZ13" s="17"/>
      <c r="ZA13" s="17"/>
      <c r="ZB13" s="17"/>
      <c r="ZC13" s="17"/>
      <c r="ZD13" s="17"/>
      <c r="ZE13" s="17"/>
      <c r="ZF13" s="17"/>
      <c r="ZG13" s="17"/>
      <c r="ZH13" s="17"/>
      <c r="ZI13" s="17"/>
      <c r="ZJ13" s="17"/>
      <c r="ZK13" s="17"/>
      <c r="ZL13" s="17"/>
      <c r="ZM13" s="17"/>
      <c r="ZN13" s="17"/>
      <c r="ZO13" s="17"/>
      <c r="ZP13" s="17"/>
      <c r="ZQ13" s="17"/>
      <c r="ZR13" s="17"/>
      <c r="ZS13" s="17"/>
      <c r="ZT13" s="17"/>
      <c r="ZU13" s="17"/>
      <c r="ZV13" s="17"/>
      <c r="ZW13" s="17"/>
      <c r="ZX13" s="17"/>
      <c r="ZY13" s="17"/>
      <c r="ZZ13" s="17"/>
      <c r="AAA13" s="17"/>
      <c r="AAB13" s="17"/>
      <c r="AAC13" s="17"/>
      <c r="AAD13" s="17"/>
      <c r="AAE13" s="17"/>
      <c r="AAF13" s="17"/>
      <c r="AAG13" s="17"/>
      <c r="AAH13" s="17"/>
      <c r="AAI13" s="17"/>
      <c r="AAJ13" s="17"/>
      <c r="AAK13" s="17"/>
      <c r="AAL13" s="17"/>
      <c r="AAM13" s="17"/>
      <c r="AAN13" s="17"/>
      <c r="AAO13" s="17"/>
      <c r="AAP13" s="17"/>
      <c r="AAQ13" s="17"/>
      <c r="AAR13" s="17"/>
      <c r="AAS13" s="17"/>
      <c r="AAT13" s="17"/>
      <c r="AAU13" s="17"/>
      <c r="AAV13" s="17"/>
      <c r="AAW13" s="17"/>
      <c r="AAX13" s="17"/>
      <c r="AAY13" s="17"/>
      <c r="AAZ13" s="17"/>
      <c r="ABA13" s="17"/>
      <c r="ABB13" s="17"/>
      <c r="ABC13" s="17"/>
      <c r="ABD13" s="17"/>
      <c r="ABE13" s="17"/>
      <c r="ABF13" s="17"/>
      <c r="ABG13" s="17"/>
      <c r="ABH13" s="17"/>
      <c r="ABI13" s="17"/>
      <c r="ABJ13" s="17"/>
      <c r="ABK13" s="17"/>
      <c r="ABL13" s="17"/>
      <c r="ABM13" s="17"/>
      <c r="ABN13" s="17"/>
      <c r="ABO13" s="17"/>
      <c r="ABP13" s="17"/>
      <c r="ABQ13" s="17"/>
      <c r="ABR13" s="17"/>
      <c r="ABS13" s="17"/>
      <c r="ABT13" s="17"/>
      <c r="ABU13" s="17"/>
      <c r="ABV13" s="17"/>
      <c r="ABW13" s="17"/>
      <c r="ABX13" s="17"/>
      <c r="ABY13" s="17"/>
      <c r="ABZ13" s="17"/>
      <c r="ACA13" s="17"/>
      <c r="ACB13" s="17"/>
      <c r="ACC13" s="17"/>
      <c r="ACD13" s="17"/>
      <c r="ACE13" s="17"/>
      <c r="ACF13" s="17"/>
      <c r="ACG13" s="17"/>
      <c r="ACH13" s="17"/>
      <c r="ACI13" s="17"/>
      <c r="ACJ13" s="17"/>
      <c r="ACK13" s="17"/>
      <c r="ACL13" s="17"/>
      <c r="ACM13" s="17"/>
      <c r="ACN13" s="17"/>
      <c r="ACO13" s="17"/>
      <c r="ACP13" s="17"/>
      <c r="ACQ13" s="17"/>
      <c r="ACR13" s="17"/>
      <c r="ACS13" s="17"/>
      <c r="ACT13" s="17"/>
      <c r="ACU13" s="17"/>
      <c r="ACV13" s="17"/>
      <c r="ACW13" s="17"/>
      <c r="ACX13" s="17"/>
      <c r="ACY13" s="17"/>
      <c r="ACZ13" s="17"/>
      <c r="ADA13" s="17"/>
      <c r="ADB13" s="17"/>
      <c r="ADC13" s="17"/>
      <c r="ADD13" s="17"/>
      <c r="ADE13" s="17"/>
      <c r="ADF13" s="17"/>
      <c r="ADG13" s="17"/>
      <c r="ADH13" s="17"/>
      <c r="ADI13" s="17"/>
      <c r="ADJ13" s="17"/>
      <c r="ADK13" s="17"/>
      <c r="ADL13" s="17"/>
      <c r="ADM13" s="17"/>
      <c r="ADN13" s="17"/>
      <c r="ADO13" s="17"/>
      <c r="ADP13" s="17"/>
      <c r="ADQ13" s="17"/>
      <c r="ADR13" s="17"/>
      <c r="ADS13" s="17"/>
      <c r="ADT13" s="17"/>
      <c r="ADU13" s="17"/>
      <c r="ADV13" s="17"/>
      <c r="ADW13" s="17"/>
      <c r="ADX13" s="17"/>
      <c r="ADY13" s="17"/>
      <c r="ADZ13" s="17"/>
      <c r="AEA13" s="17"/>
      <c r="AEB13" s="17"/>
      <c r="AEC13" s="17"/>
      <c r="AED13" s="17"/>
      <c r="AEE13" s="17"/>
      <c r="AEF13" s="17"/>
      <c r="AEG13" s="17"/>
      <c r="AEH13" s="17"/>
      <c r="AEI13" s="17"/>
      <c r="AEJ13" s="17"/>
      <c r="AEK13" s="17"/>
      <c r="AEL13" s="17"/>
      <c r="AEM13" s="17"/>
      <c r="AEN13" s="17"/>
      <c r="AEO13" s="17"/>
      <c r="AEP13" s="17"/>
      <c r="AEQ13" s="17"/>
      <c r="AER13" s="17"/>
      <c r="AES13" s="17"/>
      <c r="AET13" s="17"/>
      <c r="AEU13" s="17"/>
      <c r="AEV13" s="17"/>
      <c r="AEW13" s="17"/>
      <c r="AEX13" s="17"/>
      <c r="AEY13" s="17"/>
      <c r="AEZ13" s="17"/>
      <c r="AFA13" s="17"/>
      <c r="AFB13" s="17"/>
      <c r="AFC13" s="17"/>
      <c r="AFD13" s="17"/>
      <c r="AFE13" s="17"/>
      <c r="AFF13" s="17"/>
      <c r="AFG13" s="17"/>
      <c r="AFH13" s="17"/>
      <c r="AFI13" s="17"/>
      <c r="AFJ13" s="17"/>
      <c r="AFK13" s="17"/>
      <c r="AFL13" s="17"/>
      <c r="AFM13" s="17"/>
      <c r="AFN13" s="17"/>
      <c r="AFO13" s="17"/>
      <c r="AFP13" s="17"/>
      <c r="AFQ13" s="17"/>
      <c r="AFR13" s="17"/>
      <c r="AFS13" s="17"/>
      <c r="AFT13" s="17"/>
      <c r="AFU13" s="17"/>
      <c r="AFV13" s="17"/>
      <c r="AFW13" s="17"/>
      <c r="AFX13" s="17"/>
      <c r="AFY13" s="17"/>
      <c r="AFZ13" s="17"/>
      <c r="AGA13" s="17"/>
      <c r="AGB13" s="17"/>
      <c r="AGC13" s="17"/>
      <c r="AGD13" s="17"/>
      <c r="AGE13" s="17"/>
      <c r="AGF13" s="17"/>
      <c r="AGG13" s="17"/>
      <c r="AGH13" s="17"/>
      <c r="AGI13" s="17"/>
      <c r="AGJ13" s="17"/>
      <c r="AGK13" s="17"/>
      <c r="AGL13" s="17"/>
      <c r="AGM13" s="17"/>
      <c r="AGN13" s="17"/>
      <c r="AGO13" s="17"/>
      <c r="AGP13" s="17"/>
      <c r="AGQ13" s="17"/>
      <c r="AGR13" s="17"/>
      <c r="AGS13" s="17"/>
      <c r="AGT13" s="17"/>
      <c r="AGU13" s="17"/>
      <c r="AGV13" s="17"/>
      <c r="AGW13" s="17"/>
      <c r="AGX13" s="17"/>
      <c r="AGY13" s="17"/>
      <c r="AGZ13" s="17"/>
      <c r="AHA13" s="17"/>
      <c r="AHB13" s="17"/>
      <c r="AHC13" s="17"/>
      <c r="AHD13" s="17"/>
      <c r="AHE13" s="17"/>
      <c r="AHF13" s="17"/>
      <c r="AHG13" s="17"/>
      <c r="AHH13" s="17"/>
      <c r="AHI13" s="17"/>
      <c r="AHJ13" s="17"/>
      <c r="AHK13" s="17"/>
      <c r="AHL13" s="17"/>
      <c r="AHM13" s="17"/>
      <c r="AHN13" s="17"/>
      <c r="AHO13" s="17"/>
      <c r="AHP13" s="17"/>
      <c r="AHQ13" s="17"/>
      <c r="AHR13" s="17"/>
      <c r="AHS13" s="17"/>
      <c r="AHT13" s="17"/>
      <c r="AHU13" s="17"/>
      <c r="AHV13" s="17"/>
      <c r="AHW13" s="17"/>
      <c r="AHX13" s="17"/>
      <c r="AHY13" s="17"/>
      <c r="AHZ13" s="17"/>
      <c r="AIA13" s="17"/>
      <c r="AIB13" s="17"/>
      <c r="AIC13" s="17"/>
      <c r="AID13" s="17"/>
      <c r="AIE13" s="17"/>
      <c r="AIF13" s="17"/>
      <c r="AIG13" s="17"/>
      <c r="AIH13" s="17"/>
      <c r="AII13" s="17"/>
      <c r="AIJ13" s="17"/>
      <c r="AIK13" s="17"/>
      <c r="AIL13" s="17"/>
      <c r="AIM13" s="17"/>
      <c r="AIN13" s="17"/>
      <c r="AIO13" s="17"/>
      <c r="AIP13" s="17"/>
      <c r="AIQ13" s="17"/>
      <c r="AIR13" s="17"/>
      <c r="AIS13" s="17"/>
      <c r="AIT13" s="17"/>
      <c r="AIU13" s="17"/>
      <c r="AIV13" s="17"/>
      <c r="AIW13" s="17"/>
      <c r="AIX13" s="17"/>
      <c r="AIY13" s="17"/>
      <c r="AIZ13" s="17"/>
      <c r="AJA13" s="17"/>
      <c r="AJB13" s="17"/>
    </row>
    <row r="14" spans="1:938" s="11" customFormat="1" x14ac:dyDescent="0.15">
      <c r="A14" s="21"/>
      <c r="B14" s="20" t="s">
        <v>9</v>
      </c>
      <c r="C14" s="55"/>
      <c r="D14" s="56"/>
      <c r="E14" s="55"/>
      <c r="F14" s="5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c r="AEX14" s="17"/>
      <c r="AEY14" s="17"/>
      <c r="AEZ14" s="17"/>
      <c r="AFA14" s="17"/>
      <c r="AFB14" s="17"/>
      <c r="AFC14" s="17"/>
      <c r="AFD14" s="17"/>
      <c r="AFE14" s="17"/>
      <c r="AFF14" s="17"/>
      <c r="AFG14" s="17"/>
      <c r="AFH14" s="17"/>
      <c r="AFI14" s="17"/>
      <c r="AFJ14" s="17"/>
      <c r="AFK14" s="17"/>
      <c r="AFL14" s="17"/>
      <c r="AFM14" s="17"/>
      <c r="AFN14" s="17"/>
      <c r="AFO14" s="17"/>
      <c r="AFP14" s="17"/>
      <c r="AFQ14" s="17"/>
      <c r="AFR14" s="17"/>
      <c r="AFS14" s="17"/>
      <c r="AFT14" s="17"/>
      <c r="AFU14" s="17"/>
      <c r="AFV14" s="17"/>
      <c r="AFW14" s="17"/>
      <c r="AFX14" s="17"/>
      <c r="AFY14" s="17"/>
      <c r="AFZ14" s="17"/>
      <c r="AGA14" s="17"/>
      <c r="AGB14" s="17"/>
      <c r="AGC14" s="17"/>
      <c r="AGD14" s="17"/>
      <c r="AGE14" s="17"/>
      <c r="AGF14" s="17"/>
      <c r="AGG14" s="17"/>
      <c r="AGH14" s="17"/>
      <c r="AGI14" s="17"/>
      <c r="AGJ14" s="17"/>
      <c r="AGK14" s="17"/>
      <c r="AGL14" s="17"/>
      <c r="AGM14" s="17"/>
      <c r="AGN14" s="17"/>
      <c r="AGO14" s="17"/>
      <c r="AGP14" s="17"/>
      <c r="AGQ14" s="17"/>
      <c r="AGR14" s="17"/>
      <c r="AGS14" s="17"/>
      <c r="AGT14" s="17"/>
      <c r="AGU14" s="17"/>
      <c r="AGV14" s="17"/>
      <c r="AGW14" s="17"/>
      <c r="AGX14" s="17"/>
      <c r="AGY14" s="17"/>
      <c r="AGZ14" s="17"/>
      <c r="AHA14" s="17"/>
      <c r="AHB14" s="17"/>
      <c r="AHC14" s="17"/>
      <c r="AHD14" s="17"/>
      <c r="AHE14" s="17"/>
      <c r="AHF14" s="17"/>
      <c r="AHG14" s="17"/>
      <c r="AHH14" s="17"/>
      <c r="AHI14" s="17"/>
      <c r="AHJ14" s="17"/>
      <c r="AHK14" s="17"/>
      <c r="AHL14" s="17"/>
      <c r="AHM14" s="17"/>
      <c r="AHN14" s="17"/>
      <c r="AHO14" s="17"/>
      <c r="AHP14" s="17"/>
      <c r="AHQ14" s="17"/>
      <c r="AHR14" s="17"/>
      <c r="AHS14" s="17"/>
      <c r="AHT14" s="17"/>
      <c r="AHU14" s="17"/>
      <c r="AHV14" s="17"/>
      <c r="AHW14" s="17"/>
      <c r="AHX14" s="17"/>
      <c r="AHY14" s="17"/>
      <c r="AHZ14" s="17"/>
      <c r="AIA14" s="17"/>
      <c r="AIB14" s="17"/>
      <c r="AIC14" s="17"/>
      <c r="AID14" s="17"/>
      <c r="AIE14" s="17"/>
      <c r="AIF14" s="17"/>
      <c r="AIG14" s="17"/>
      <c r="AIH14" s="17"/>
      <c r="AII14" s="17"/>
      <c r="AIJ14" s="17"/>
      <c r="AIK14" s="17"/>
      <c r="AIL14" s="17"/>
      <c r="AIM14" s="17"/>
      <c r="AIN14" s="17"/>
      <c r="AIO14" s="17"/>
      <c r="AIP14" s="17"/>
      <c r="AIQ14" s="17"/>
      <c r="AIR14" s="17"/>
      <c r="AIS14" s="17"/>
      <c r="AIT14" s="17"/>
      <c r="AIU14" s="17"/>
      <c r="AIV14" s="17"/>
      <c r="AIW14" s="17"/>
      <c r="AIX14" s="17"/>
      <c r="AIY14" s="17"/>
      <c r="AIZ14" s="17"/>
      <c r="AJA14" s="17"/>
      <c r="AJB14" s="17"/>
    </row>
    <row r="15" spans="1:938" s="11" customFormat="1" ht="10.8" customHeight="1" x14ac:dyDescent="0.15">
      <c r="A15" s="21"/>
      <c r="B15" s="20" t="s">
        <v>70</v>
      </c>
      <c r="C15" s="58"/>
      <c r="D15" s="59"/>
      <c r="E15" s="55"/>
      <c r="F15" s="5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c r="YM15" s="17"/>
      <c r="YN15" s="17"/>
      <c r="YO15" s="17"/>
      <c r="YP15" s="17"/>
      <c r="YQ15" s="17"/>
      <c r="YR15" s="17"/>
      <c r="YS15" s="17"/>
      <c r="YT15" s="17"/>
      <c r="YU15" s="17"/>
      <c r="YV15" s="17"/>
      <c r="YW15" s="17"/>
      <c r="YX15" s="17"/>
      <c r="YY15" s="17"/>
      <c r="YZ15" s="17"/>
      <c r="ZA15" s="17"/>
      <c r="ZB15" s="17"/>
      <c r="ZC15" s="17"/>
      <c r="ZD15" s="17"/>
      <c r="ZE15" s="17"/>
      <c r="ZF15" s="17"/>
      <c r="ZG15" s="17"/>
      <c r="ZH15" s="17"/>
      <c r="ZI15" s="17"/>
      <c r="ZJ15" s="17"/>
      <c r="ZK15" s="17"/>
      <c r="ZL15" s="17"/>
      <c r="ZM15" s="17"/>
      <c r="ZN15" s="17"/>
      <c r="ZO15" s="17"/>
      <c r="ZP15" s="17"/>
      <c r="ZQ15" s="17"/>
      <c r="ZR15" s="17"/>
      <c r="ZS15" s="17"/>
      <c r="ZT15" s="17"/>
      <c r="ZU15" s="17"/>
      <c r="ZV15" s="17"/>
      <c r="ZW15" s="17"/>
      <c r="ZX15" s="17"/>
      <c r="ZY15" s="17"/>
      <c r="ZZ15" s="17"/>
      <c r="AAA15" s="17"/>
      <c r="AAB15" s="17"/>
      <c r="AAC15" s="17"/>
      <c r="AAD15" s="17"/>
      <c r="AAE15" s="17"/>
      <c r="AAF15" s="17"/>
      <c r="AAG15" s="17"/>
      <c r="AAH15" s="17"/>
      <c r="AAI15" s="17"/>
      <c r="AAJ15" s="17"/>
      <c r="AAK15" s="17"/>
      <c r="AAL15" s="17"/>
      <c r="AAM15" s="17"/>
      <c r="AAN15" s="17"/>
      <c r="AAO15" s="17"/>
      <c r="AAP15" s="17"/>
      <c r="AAQ15" s="17"/>
      <c r="AAR15" s="17"/>
      <c r="AAS15" s="17"/>
      <c r="AAT15" s="17"/>
      <c r="AAU15" s="17"/>
      <c r="AAV15" s="17"/>
      <c r="AAW15" s="17"/>
      <c r="AAX15" s="17"/>
      <c r="AAY15" s="17"/>
      <c r="AAZ15" s="17"/>
      <c r="ABA15" s="17"/>
      <c r="ABB15" s="17"/>
      <c r="ABC15" s="17"/>
      <c r="ABD15" s="17"/>
      <c r="ABE15" s="17"/>
      <c r="ABF15" s="17"/>
      <c r="ABG15" s="17"/>
      <c r="ABH15" s="17"/>
      <c r="ABI15" s="17"/>
      <c r="ABJ15" s="17"/>
      <c r="ABK15" s="17"/>
      <c r="ABL15" s="17"/>
      <c r="ABM15" s="17"/>
      <c r="ABN15" s="17"/>
      <c r="ABO15" s="17"/>
      <c r="ABP15" s="17"/>
      <c r="ABQ15" s="17"/>
      <c r="ABR15" s="17"/>
      <c r="ABS15" s="17"/>
      <c r="ABT15" s="17"/>
      <c r="ABU15" s="17"/>
      <c r="ABV15" s="17"/>
      <c r="ABW15" s="17"/>
      <c r="ABX15" s="17"/>
      <c r="ABY15" s="17"/>
      <c r="ABZ15" s="17"/>
      <c r="ACA15" s="17"/>
      <c r="ACB15" s="17"/>
      <c r="ACC15" s="17"/>
      <c r="ACD15" s="17"/>
      <c r="ACE15" s="17"/>
      <c r="ACF15" s="17"/>
      <c r="ACG15" s="17"/>
      <c r="ACH15" s="17"/>
      <c r="ACI15" s="17"/>
      <c r="ACJ15" s="17"/>
      <c r="ACK15" s="17"/>
      <c r="ACL15" s="17"/>
      <c r="ACM15" s="17"/>
      <c r="ACN15" s="17"/>
      <c r="ACO15" s="17"/>
      <c r="ACP15" s="17"/>
      <c r="ACQ15" s="17"/>
      <c r="ACR15" s="17"/>
      <c r="ACS15" s="17"/>
      <c r="ACT15" s="17"/>
      <c r="ACU15" s="17"/>
      <c r="ACV15" s="17"/>
      <c r="ACW15" s="17"/>
      <c r="ACX15" s="17"/>
      <c r="ACY15" s="17"/>
      <c r="ACZ15" s="17"/>
      <c r="ADA15" s="17"/>
      <c r="ADB15" s="17"/>
      <c r="ADC15" s="17"/>
      <c r="ADD15" s="17"/>
      <c r="ADE15" s="17"/>
      <c r="ADF15" s="17"/>
      <c r="ADG15" s="17"/>
      <c r="ADH15" s="17"/>
      <c r="ADI15" s="17"/>
      <c r="ADJ15" s="17"/>
      <c r="ADK15" s="17"/>
      <c r="ADL15" s="17"/>
      <c r="ADM15" s="17"/>
      <c r="ADN15" s="17"/>
      <c r="ADO15" s="17"/>
      <c r="ADP15" s="17"/>
      <c r="ADQ15" s="17"/>
      <c r="ADR15" s="17"/>
      <c r="ADS15" s="17"/>
      <c r="ADT15" s="17"/>
      <c r="ADU15" s="17"/>
      <c r="ADV15" s="17"/>
      <c r="ADW15" s="17"/>
      <c r="ADX15" s="17"/>
      <c r="ADY15" s="17"/>
      <c r="ADZ15" s="17"/>
      <c r="AEA15" s="17"/>
      <c r="AEB15" s="17"/>
      <c r="AEC15" s="17"/>
      <c r="AED15" s="17"/>
      <c r="AEE15" s="17"/>
      <c r="AEF15" s="17"/>
      <c r="AEG15" s="17"/>
      <c r="AEH15" s="17"/>
      <c r="AEI15" s="17"/>
      <c r="AEJ15" s="17"/>
      <c r="AEK15" s="17"/>
      <c r="AEL15" s="17"/>
      <c r="AEM15" s="17"/>
      <c r="AEN15" s="17"/>
      <c r="AEO15" s="17"/>
      <c r="AEP15" s="17"/>
      <c r="AEQ15" s="17"/>
      <c r="AER15" s="17"/>
      <c r="AES15" s="17"/>
      <c r="AET15" s="17"/>
      <c r="AEU15" s="17"/>
      <c r="AEV15" s="17"/>
      <c r="AEW15" s="17"/>
      <c r="AEX15" s="17"/>
      <c r="AEY15" s="17"/>
      <c r="AEZ15" s="17"/>
      <c r="AFA15" s="17"/>
      <c r="AFB15" s="17"/>
      <c r="AFC15" s="17"/>
      <c r="AFD15" s="17"/>
      <c r="AFE15" s="17"/>
      <c r="AFF15" s="17"/>
      <c r="AFG15" s="17"/>
      <c r="AFH15" s="17"/>
      <c r="AFI15" s="17"/>
      <c r="AFJ15" s="17"/>
      <c r="AFK15" s="17"/>
      <c r="AFL15" s="17"/>
      <c r="AFM15" s="17"/>
      <c r="AFN15" s="17"/>
      <c r="AFO15" s="17"/>
      <c r="AFP15" s="17"/>
      <c r="AFQ15" s="17"/>
      <c r="AFR15" s="17"/>
      <c r="AFS15" s="17"/>
      <c r="AFT15" s="17"/>
      <c r="AFU15" s="17"/>
      <c r="AFV15" s="17"/>
      <c r="AFW15" s="17"/>
      <c r="AFX15" s="17"/>
      <c r="AFY15" s="17"/>
      <c r="AFZ15" s="17"/>
      <c r="AGA15" s="17"/>
      <c r="AGB15" s="17"/>
      <c r="AGC15" s="17"/>
      <c r="AGD15" s="17"/>
      <c r="AGE15" s="17"/>
      <c r="AGF15" s="17"/>
      <c r="AGG15" s="17"/>
      <c r="AGH15" s="17"/>
      <c r="AGI15" s="17"/>
      <c r="AGJ15" s="17"/>
      <c r="AGK15" s="17"/>
      <c r="AGL15" s="17"/>
      <c r="AGM15" s="17"/>
      <c r="AGN15" s="17"/>
      <c r="AGO15" s="17"/>
      <c r="AGP15" s="17"/>
      <c r="AGQ15" s="17"/>
      <c r="AGR15" s="17"/>
      <c r="AGS15" s="17"/>
      <c r="AGT15" s="17"/>
      <c r="AGU15" s="17"/>
      <c r="AGV15" s="17"/>
      <c r="AGW15" s="17"/>
      <c r="AGX15" s="17"/>
      <c r="AGY15" s="17"/>
      <c r="AGZ15" s="17"/>
      <c r="AHA15" s="17"/>
      <c r="AHB15" s="17"/>
      <c r="AHC15" s="17"/>
      <c r="AHD15" s="17"/>
      <c r="AHE15" s="17"/>
      <c r="AHF15" s="17"/>
      <c r="AHG15" s="17"/>
      <c r="AHH15" s="17"/>
      <c r="AHI15" s="17"/>
      <c r="AHJ15" s="17"/>
      <c r="AHK15" s="17"/>
      <c r="AHL15" s="17"/>
      <c r="AHM15" s="17"/>
      <c r="AHN15" s="17"/>
      <c r="AHO15" s="17"/>
      <c r="AHP15" s="17"/>
      <c r="AHQ15" s="17"/>
      <c r="AHR15" s="17"/>
      <c r="AHS15" s="17"/>
      <c r="AHT15" s="17"/>
      <c r="AHU15" s="17"/>
      <c r="AHV15" s="17"/>
      <c r="AHW15" s="17"/>
      <c r="AHX15" s="17"/>
      <c r="AHY15" s="17"/>
      <c r="AHZ15" s="17"/>
      <c r="AIA15" s="17"/>
      <c r="AIB15" s="17"/>
      <c r="AIC15" s="17"/>
      <c r="AID15" s="17"/>
      <c r="AIE15" s="17"/>
      <c r="AIF15" s="17"/>
      <c r="AIG15" s="17"/>
      <c r="AIH15" s="17"/>
      <c r="AII15" s="17"/>
      <c r="AIJ15" s="17"/>
      <c r="AIK15" s="17"/>
      <c r="AIL15" s="17"/>
      <c r="AIM15" s="17"/>
      <c r="AIN15" s="17"/>
      <c r="AIO15" s="17"/>
      <c r="AIP15" s="17"/>
      <c r="AIQ15" s="17"/>
      <c r="AIR15" s="17"/>
      <c r="AIS15" s="17"/>
      <c r="AIT15" s="17"/>
      <c r="AIU15" s="17"/>
      <c r="AIV15" s="17"/>
      <c r="AIW15" s="17"/>
      <c r="AIX15" s="17"/>
      <c r="AIY15" s="17"/>
      <c r="AIZ15" s="17"/>
      <c r="AJA15" s="17"/>
      <c r="AJB15" s="17"/>
    </row>
    <row r="16" spans="1:938" s="11" customFormat="1" ht="11.4" customHeight="1" x14ac:dyDescent="0.15">
      <c r="A16" s="25" t="s">
        <v>11</v>
      </c>
      <c r="B16" s="7" t="s">
        <v>50</v>
      </c>
      <c r="C16" s="55"/>
      <c r="D16" s="56"/>
      <c r="E16" s="55"/>
      <c r="F16" s="5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c r="YM16" s="17"/>
      <c r="YN16" s="17"/>
      <c r="YO16" s="17"/>
      <c r="YP16" s="17"/>
      <c r="YQ16" s="17"/>
      <c r="YR16" s="17"/>
      <c r="YS16" s="17"/>
      <c r="YT16" s="17"/>
      <c r="YU16" s="17"/>
      <c r="YV16" s="17"/>
      <c r="YW16" s="17"/>
      <c r="YX16" s="17"/>
      <c r="YY16" s="17"/>
      <c r="YZ16" s="17"/>
      <c r="ZA16" s="17"/>
      <c r="ZB16" s="17"/>
      <c r="ZC16" s="17"/>
      <c r="ZD16" s="17"/>
      <c r="ZE16" s="17"/>
      <c r="ZF16" s="17"/>
      <c r="ZG16" s="17"/>
      <c r="ZH16" s="17"/>
      <c r="ZI16" s="17"/>
      <c r="ZJ16" s="17"/>
      <c r="ZK16" s="17"/>
      <c r="ZL16" s="17"/>
      <c r="ZM16" s="17"/>
      <c r="ZN16" s="17"/>
      <c r="ZO16" s="17"/>
      <c r="ZP16" s="17"/>
      <c r="ZQ16" s="17"/>
      <c r="ZR16" s="17"/>
      <c r="ZS16" s="17"/>
      <c r="ZT16" s="17"/>
      <c r="ZU16" s="17"/>
      <c r="ZV16" s="17"/>
      <c r="ZW16" s="17"/>
      <c r="ZX16" s="17"/>
      <c r="ZY16" s="17"/>
      <c r="ZZ16" s="17"/>
      <c r="AAA16" s="17"/>
      <c r="AAB16" s="17"/>
      <c r="AAC16" s="17"/>
      <c r="AAD16" s="17"/>
      <c r="AAE16" s="17"/>
      <c r="AAF16" s="17"/>
      <c r="AAG16" s="17"/>
      <c r="AAH16" s="17"/>
      <c r="AAI16" s="17"/>
      <c r="AAJ16" s="17"/>
      <c r="AAK16" s="17"/>
      <c r="AAL16" s="17"/>
      <c r="AAM16" s="17"/>
      <c r="AAN16" s="17"/>
      <c r="AAO16" s="17"/>
      <c r="AAP16" s="17"/>
      <c r="AAQ16" s="17"/>
      <c r="AAR16" s="17"/>
      <c r="AAS16" s="17"/>
      <c r="AAT16" s="17"/>
      <c r="AAU16" s="17"/>
      <c r="AAV16" s="17"/>
      <c r="AAW16" s="17"/>
      <c r="AAX16" s="17"/>
      <c r="AAY16" s="17"/>
      <c r="AAZ16" s="17"/>
      <c r="ABA16" s="17"/>
      <c r="ABB16" s="17"/>
      <c r="ABC16" s="17"/>
      <c r="ABD16" s="17"/>
      <c r="ABE16" s="17"/>
      <c r="ABF16" s="17"/>
      <c r="ABG16" s="17"/>
      <c r="ABH16" s="17"/>
      <c r="ABI16" s="17"/>
      <c r="ABJ16" s="17"/>
      <c r="ABK16" s="17"/>
      <c r="ABL16" s="17"/>
      <c r="ABM16" s="17"/>
      <c r="ABN16" s="17"/>
      <c r="ABO16" s="17"/>
      <c r="ABP16" s="17"/>
      <c r="ABQ16" s="17"/>
      <c r="ABR16" s="17"/>
      <c r="ABS16" s="17"/>
      <c r="ABT16" s="17"/>
      <c r="ABU16" s="17"/>
      <c r="ABV16" s="17"/>
      <c r="ABW16" s="17"/>
      <c r="ABX16" s="17"/>
      <c r="ABY16" s="17"/>
      <c r="ABZ16" s="17"/>
      <c r="ACA16" s="17"/>
      <c r="ACB16" s="17"/>
      <c r="ACC16" s="17"/>
      <c r="ACD16" s="17"/>
      <c r="ACE16" s="17"/>
      <c r="ACF16" s="17"/>
      <c r="ACG16" s="17"/>
      <c r="ACH16" s="17"/>
      <c r="ACI16" s="17"/>
      <c r="ACJ16" s="17"/>
      <c r="ACK16" s="17"/>
      <c r="ACL16" s="17"/>
      <c r="ACM16" s="17"/>
      <c r="ACN16" s="17"/>
      <c r="ACO16" s="17"/>
      <c r="ACP16" s="17"/>
      <c r="ACQ16" s="17"/>
      <c r="ACR16" s="17"/>
      <c r="ACS16" s="17"/>
      <c r="ACT16" s="17"/>
      <c r="ACU16" s="17"/>
      <c r="ACV16" s="17"/>
      <c r="ACW16" s="17"/>
      <c r="ACX16" s="17"/>
      <c r="ACY16" s="17"/>
      <c r="ACZ16" s="17"/>
      <c r="ADA16" s="17"/>
      <c r="ADB16" s="17"/>
      <c r="ADC16" s="17"/>
      <c r="ADD16" s="17"/>
      <c r="ADE16" s="17"/>
      <c r="ADF16" s="17"/>
      <c r="ADG16" s="17"/>
      <c r="ADH16" s="17"/>
      <c r="ADI16" s="17"/>
      <c r="ADJ16" s="17"/>
      <c r="ADK16" s="17"/>
      <c r="ADL16" s="17"/>
      <c r="ADM16" s="17"/>
      <c r="ADN16" s="17"/>
      <c r="ADO16" s="17"/>
      <c r="ADP16" s="17"/>
      <c r="ADQ16" s="17"/>
      <c r="ADR16" s="17"/>
      <c r="ADS16" s="17"/>
      <c r="ADT16" s="17"/>
      <c r="ADU16" s="17"/>
      <c r="ADV16" s="17"/>
      <c r="ADW16" s="17"/>
      <c r="ADX16" s="17"/>
      <c r="ADY16" s="17"/>
      <c r="ADZ16" s="17"/>
      <c r="AEA16" s="17"/>
      <c r="AEB16" s="17"/>
      <c r="AEC16" s="17"/>
      <c r="AED16" s="17"/>
      <c r="AEE16" s="17"/>
      <c r="AEF16" s="17"/>
      <c r="AEG16" s="17"/>
      <c r="AEH16" s="17"/>
      <c r="AEI16" s="17"/>
      <c r="AEJ16" s="17"/>
      <c r="AEK16" s="17"/>
      <c r="AEL16" s="17"/>
      <c r="AEM16" s="17"/>
      <c r="AEN16" s="17"/>
      <c r="AEO16" s="17"/>
      <c r="AEP16" s="17"/>
      <c r="AEQ16" s="17"/>
      <c r="AER16" s="17"/>
      <c r="AES16" s="17"/>
      <c r="AET16" s="17"/>
      <c r="AEU16" s="17"/>
      <c r="AEV16" s="17"/>
      <c r="AEW16" s="17"/>
      <c r="AEX16" s="17"/>
      <c r="AEY16" s="17"/>
      <c r="AEZ16" s="17"/>
      <c r="AFA16" s="17"/>
      <c r="AFB16" s="17"/>
      <c r="AFC16" s="17"/>
      <c r="AFD16" s="17"/>
      <c r="AFE16" s="17"/>
      <c r="AFF16" s="17"/>
      <c r="AFG16" s="17"/>
      <c r="AFH16" s="17"/>
      <c r="AFI16" s="17"/>
      <c r="AFJ16" s="17"/>
      <c r="AFK16" s="17"/>
      <c r="AFL16" s="17"/>
      <c r="AFM16" s="17"/>
      <c r="AFN16" s="17"/>
      <c r="AFO16" s="17"/>
      <c r="AFP16" s="17"/>
      <c r="AFQ16" s="17"/>
      <c r="AFR16" s="17"/>
      <c r="AFS16" s="17"/>
      <c r="AFT16" s="17"/>
      <c r="AFU16" s="17"/>
      <c r="AFV16" s="17"/>
      <c r="AFW16" s="17"/>
      <c r="AFX16" s="17"/>
      <c r="AFY16" s="17"/>
      <c r="AFZ16" s="17"/>
      <c r="AGA16" s="17"/>
      <c r="AGB16" s="17"/>
      <c r="AGC16" s="17"/>
      <c r="AGD16" s="17"/>
      <c r="AGE16" s="17"/>
      <c r="AGF16" s="17"/>
      <c r="AGG16" s="17"/>
      <c r="AGH16" s="17"/>
      <c r="AGI16" s="17"/>
      <c r="AGJ16" s="17"/>
      <c r="AGK16" s="17"/>
      <c r="AGL16" s="17"/>
      <c r="AGM16" s="17"/>
      <c r="AGN16" s="17"/>
      <c r="AGO16" s="17"/>
      <c r="AGP16" s="17"/>
      <c r="AGQ16" s="17"/>
      <c r="AGR16" s="17"/>
      <c r="AGS16" s="17"/>
      <c r="AGT16" s="17"/>
      <c r="AGU16" s="17"/>
      <c r="AGV16" s="17"/>
      <c r="AGW16" s="17"/>
      <c r="AGX16" s="17"/>
      <c r="AGY16" s="17"/>
      <c r="AGZ16" s="17"/>
      <c r="AHA16" s="17"/>
      <c r="AHB16" s="17"/>
      <c r="AHC16" s="17"/>
      <c r="AHD16" s="17"/>
      <c r="AHE16" s="17"/>
      <c r="AHF16" s="17"/>
      <c r="AHG16" s="17"/>
      <c r="AHH16" s="17"/>
      <c r="AHI16" s="17"/>
      <c r="AHJ16" s="17"/>
      <c r="AHK16" s="17"/>
      <c r="AHL16" s="17"/>
      <c r="AHM16" s="17"/>
      <c r="AHN16" s="17"/>
      <c r="AHO16" s="17"/>
      <c r="AHP16" s="17"/>
      <c r="AHQ16" s="17"/>
      <c r="AHR16" s="17"/>
      <c r="AHS16" s="17"/>
      <c r="AHT16" s="17"/>
      <c r="AHU16" s="17"/>
      <c r="AHV16" s="17"/>
      <c r="AHW16" s="17"/>
      <c r="AHX16" s="17"/>
      <c r="AHY16" s="17"/>
      <c r="AHZ16" s="17"/>
      <c r="AIA16" s="17"/>
      <c r="AIB16" s="17"/>
      <c r="AIC16" s="17"/>
      <c r="AID16" s="17"/>
      <c r="AIE16" s="17"/>
      <c r="AIF16" s="17"/>
      <c r="AIG16" s="17"/>
      <c r="AIH16" s="17"/>
      <c r="AII16" s="17"/>
      <c r="AIJ16" s="17"/>
      <c r="AIK16" s="17"/>
      <c r="AIL16" s="17"/>
      <c r="AIM16" s="17"/>
      <c r="AIN16" s="17"/>
      <c r="AIO16" s="17"/>
      <c r="AIP16" s="17"/>
      <c r="AIQ16" s="17"/>
      <c r="AIR16" s="17"/>
      <c r="AIS16" s="17"/>
      <c r="AIT16" s="17"/>
      <c r="AIU16" s="17"/>
      <c r="AIV16" s="17"/>
      <c r="AIW16" s="17"/>
      <c r="AIX16" s="17"/>
      <c r="AIY16" s="17"/>
      <c r="AIZ16" s="17"/>
      <c r="AJA16" s="17"/>
      <c r="AJB16" s="17"/>
    </row>
    <row r="17" spans="1:938" s="11" customFormat="1" ht="101.4" customHeight="1" x14ac:dyDescent="0.15">
      <c r="A17" s="6"/>
      <c r="B17" s="20" t="s">
        <v>69</v>
      </c>
      <c r="C17" s="46" t="s">
        <v>20</v>
      </c>
      <c r="D17" s="47">
        <f>Sheet1!I6</f>
        <v>122.77159999999999</v>
      </c>
      <c r="E17" s="58">
        <v>220</v>
      </c>
      <c r="F17" s="65">
        <f>D17*E17</f>
        <v>27009.751999999997</v>
      </c>
      <c r="G17" s="17"/>
      <c r="H17" s="20"/>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c r="YM17" s="17"/>
      <c r="YN17" s="17"/>
      <c r="YO17" s="17"/>
      <c r="YP17" s="17"/>
      <c r="YQ17" s="17"/>
      <c r="YR17" s="17"/>
      <c r="YS17" s="17"/>
      <c r="YT17" s="17"/>
      <c r="YU17" s="17"/>
      <c r="YV17" s="17"/>
      <c r="YW17" s="17"/>
      <c r="YX17" s="17"/>
      <c r="YY17" s="17"/>
      <c r="YZ17" s="17"/>
      <c r="ZA17" s="17"/>
      <c r="ZB17" s="17"/>
      <c r="ZC17" s="17"/>
      <c r="ZD17" s="17"/>
      <c r="ZE17" s="17"/>
      <c r="ZF17" s="17"/>
      <c r="ZG17" s="17"/>
      <c r="ZH17" s="17"/>
      <c r="ZI17" s="17"/>
      <c r="ZJ17" s="17"/>
      <c r="ZK17" s="17"/>
      <c r="ZL17" s="17"/>
      <c r="ZM17" s="17"/>
      <c r="ZN17" s="17"/>
      <c r="ZO17" s="17"/>
      <c r="ZP17" s="17"/>
      <c r="ZQ17" s="17"/>
      <c r="ZR17" s="17"/>
      <c r="ZS17" s="17"/>
      <c r="ZT17" s="17"/>
      <c r="ZU17" s="17"/>
      <c r="ZV17" s="17"/>
      <c r="ZW17" s="17"/>
      <c r="ZX17" s="17"/>
      <c r="ZY17" s="17"/>
      <c r="ZZ17" s="17"/>
      <c r="AAA17" s="17"/>
      <c r="AAB17" s="17"/>
      <c r="AAC17" s="17"/>
      <c r="AAD17" s="17"/>
      <c r="AAE17" s="17"/>
      <c r="AAF17" s="17"/>
      <c r="AAG17" s="17"/>
      <c r="AAH17" s="17"/>
      <c r="AAI17" s="17"/>
      <c r="AAJ17" s="17"/>
      <c r="AAK17" s="17"/>
      <c r="AAL17" s="17"/>
      <c r="AAM17" s="17"/>
      <c r="AAN17" s="17"/>
      <c r="AAO17" s="17"/>
      <c r="AAP17" s="17"/>
      <c r="AAQ17" s="17"/>
      <c r="AAR17" s="17"/>
      <c r="AAS17" s="17"/>
      <c r="AAT17" s="17"/>
      <c r="AAU17" s="17"/>
      <c r="AAV17" s="17"/>
      <c r="AAW17" s="17"/>
      <c r="AAX17" s="17"/>
      <c r="AAY17" s="17"/>
      <c r="AAZ17" s="17"/>
      <c r="ABA17" s="17"/>
      <c r="ABB17" s="17"/>
      <c r="ABC17" s="17"/>
      <c r="ABD17" s="17"/>
      <c r="ABE17" s="17"/>
      <c r="ABF17" s="17"/>
      <c r="ABG17" s="17"/>
      <c r="ABH17" s="17"/>
      <c r="ABI17" s="17"/>
      <c r="ABJ17" s="17"/>
      <c r="ABK17" s="17"/>
      <c r="ABL17" s="17"/>
      <c r="ABM17" s="17"/>
      <c r="ABN17" s="17"/>
      <c r="ABO17" s="17"/>
      <c r="ABP17" s="17"/>
      <c r="ABQ17" s="17"/>
      <c r="ABR17" s="17"/>
      <c r="ABS17" s="17"/>
      <c r="ABT17" s="17"/>
      <c r="ABU17" s="17"/>
      <c r="ABV17" s="17"/>
      <c r="ABW17" s="17"/>
      <c r="ABX17" s="17"/>
      <c r="ABY17" s="17"/>
      <c r="ABZ17" s="17"/>
      <c r="ACA17" s="17"/>
      <c r="ACB17" s="17"/>
      <c r="ACC17" s="17"/>
      <c r="ACD17" s="17"/>
      <c r="ACE17" s="17"/>
      <c r="ACF17" s="17"/>
      <c r="ACG17" s="17"/>
      <c r="ACH17" s="17"/>
      <c r="ACI17" s="17"/>
      <c r="ACJ17" s="17"/>
      <c r="ACK17" s="17"/>
      <c r="ACL17" s="17"/>
      <c r="ACM17" s="17"/>
      <c r="ACN17" s="17"/>
      <c r="ACO17" s="17"/>
      <c r="ACP17" s="17"/>
      <c r="ACQ17" s="17"/>
      <c r="ACR17" s="17"/>
      <c r="ACS17" s="17"/>
      <c r="ACT17" s="17"/>
      <c r="ACU17" s="17"/>
      <c r="ACV17" s="17"/>
      <c r="ACW17" s="17"/>
      <c r="ACX17" s="17"/>
      <c r="ACY17" s="17"/>
      <c r="ACZ17" s="17"/>
      <c r="ADA17" s="17"/>
      <c r="ADB17" s="17"/>
      <c r="ADC17" s="17"/>
      <c r="ADD17" s="17"/>
      <c r="ADE17" s="17"/>
      <c r="ADF17" s="17"/>
      <c r="ADG17" s="17"/>
      <c r="ADH17" s="17"/>
      <c r="ADI17" s="17"/>
      <c r="ADJ17" s="17"/>
      <c r="ADK17" s="17"/>
      <c r="ADL17" s="17"/>
      <c r="ADM17" s="17"/>
      <c r="ADN17" s="17"/>
      <c r="ADO17" s="17"/>
      <c r="ADP17" s="17"/>
      <c r="ADQ17" s="17"/>
      <c r="ADR17" s="17"/>
      <c r="ADS17" s="17"/>
      <c r="ADT17" s="17"/>
      <c r="ADU17" s="17"/>
      <c r="ADV17" s="17"/>
      <c r="ADW17" s="17"/>
      <c r="ADX17" s="17"/>
      <c r="ADY17" s="17"/>
      <c r="ADZ17" s="17"/>
      <c r="AEA17" s="17"/>
      <c r="AEB17" s="17"/>
      <c r="AEC17" s="17"/>
      <c r="AED17" s="17"/>
      <c r="AEE17" s="17"/>
      <c r="AEF17" s="17"/>
      <c r="AEG17" s="17"/>
      <c r="AEH17" s="17"/>
      <c r="AEI17" s="17"/>
      <c r="AEJ17" s="17"/>
      <c r="AEK17" s="17"/>
      <c r="AEL17" s="17"/>
      <c r="AEM17" s="17"/>
      <c r="AEN17" s="17"/>
      <c r="AEO17" s="17"/>
      <c r="AEP17" s="17"/>
      <c r="AEQ17" s="17"/>
      <c r="AER17" s="17"/>
      <c r="AES17" s="17"/>
      <c r="AET17" s="17"/>
      <c r="AEU17" s="17"/>
      <c r="AEV17" s="17"/>
      <c r="AEW17" s="17"/>
      <c r="AEX17" s="17"/>
      <c r="AEY17" s="17"/>
      <c r="AEZ17" s="17"/>
      <c r="AFA17" s="17"/>
      <c r="AFB17" s="17"/>
      <c r="AFC17" s="17"/>
      <c r="AFD17" s="17"/>
      <c r="AFE17" s="17"/>
      <c r="AFF17" s="17"/>
      <c r="AFG17" s="17"/>
      <c r="AFH17" s="17"/>
      <c r="AFI17" s="17"/>
      <c r="AFJ17" s="17"/>
      <c r="AFK17" s="17"/>
      <c r="AFL17" s="17"/>
      <c r="AFM17" s="17"/>
      <c r="AFN17" s="17"/>
      <c r="AFO17" s="17"/>
      <c r="AFP17" s="17"/>
      <c r="AFQ17" s="17"/>
      <c r="AFR17" s="17"/>
      <c r="AFS17" s="17"/>
      <c r="AFT17" s="17"/>
      <c r="AFU17" s="17"/>
      <c r="AFV17" s="17"/>
      <c r="AFW17" s="17"/>
      <c r="AFX17" s="17"/>
      <c r="AFY17" s="17"/>
      <c r="AFZ17" s="17"/>
      <c r="AGA17" s="17"/>
      <c r="AGB17" s="17"/>
      <c r="AGC17" s="17"/>
      <c r="AGD17" s="17"/>
      <c r="AGE17" s="17"/>
      <c r="AGF17" s="17"/>
      <c r="AGG17" s="17"/>
      <c r="AGH17" s="17"/>
      <c r="AGI17" s="17"/>
      <c r="AGJ17" s="17"/>
      <c r="AGK17" s="17"/>
      <c r="AGL17" s="17"/>
      <c r="AGM17" s="17"/>
      <c r="AGN17" s="17"/>
      <c r="AGO17" s="17"/>
      <c r="AGP17" s="17"/>
      <c r="AGQ17" s="17"/>
      <c r="AGR17" s="17"/>
      <c r="AGS17" s="17"/>
      <c r="AGT17" s="17"/>
      <c r="AGU17" s="17"/>
      <c r="AGV17" s="17"/>
      <c r="AGW17" s="17"/>
      <c r="AGX17" s="17"/>
      <c r="AGY17" s="17"/>
      <c r="AGZ17" s="17"/>
      <c r="AHA17" s="17"/>
      <c r="AHB17" s="17"/>
      <c r="AHC17" s="17"/>
      <c r="AHD17" s="17"/>
      <c r="AHE17" s="17"/>
      <c r="AHF17" s="17"/>
      <c r="AHG17" s="17"/>
      <c r="AHH17" s="17"/>
      <c r="AHI17" s="17"/>
      <c r="AHJ17" s="17"/>
      <c r="AHK17" s="17"/>
      <c r="AHL17" s="17"/>
      <c r="AHM17" s="17"/>
      <c r="AHN17" s="17"/>
      <c r="AHO17" s="17"/>
      <c r="AHP17" s="17"/>
      <c r="AHQ17" s="17"/>
      <c r="AHR17" s="17"/>
      <c r="AHS17" s="17"/>
      <c r="AHT17" s="17"/>
      <c r="AHU17" s="17"/>
      <c r="AHV17" s="17"/>
      <c r="AHW17" s="17"/>
      <c r="AHX17" s="17"/>
      <c r="AHY17" s="17"/>
      <c r="AHZ17" s="17"/>
      <c r="AIA17" s="17"/>
      <c r="AIB17" s="17"/>
      <c r="AIC17" s="17"/>
      <c r="AID17" s="17"/>
      <c r="AIE17" s="17"/>
      <c r="AIF17" s="17"/>
      <c r="AIG17" s="17"/>
      <c r="AIH17" s="17"/>
      <c r="AII17" s="17"/>
      <c r="AIJ17" s="17"/>
      <c r="AIK17" s="17"/>
      <c r="AIL17" s="17"/>
      <c r="AIM17" s="17"/>
      <c r="AIN17" s="17"/>
      <c r="AIO17" s="17"/>
      <c r="AIP17" s="17"/>
      <c r="AIQ17" s="17"/>
      <c r="AIR17" s="17"/>
      <c r="AIS17" s="17"/>
      <c r="AIT17" s="17"/>
      <c r="AIU17" s="17"/>
      <c r="AIV17" s="17"/>
      <c r="AIW17" s="17"/>
      <c r="AIX17" s="17"/>
      <c r="AIY17" s="17"/>
      <c r="AIZ17" s="17"/>
      <c r="AJA17" s="17"/>
      <c r="AJB17" s="17"/>
    </row>
    <row r="18" spans="1:938" s="11" customFormat="1" ht="12" customHeight="1" x14ac:dyDescent="0.15">
      <c r="A18" s="21"/>
      <c r="B18" s="20"/>
      <c r="C18" s="46"/>
      <c r="D18" s="47"/>
      <c r="E18" s="55"/>
      <c r="F18" s="5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row>
    <row r="19" spans="1:938" s="11" customFormat="1" ht="13.2" customHeight="1" x14ac:dyDescent="0.15">
      <c r="A19" s="2" t="s">
        <v>13</v>
      </c>
      <c r="B19" s="7" t="s">
        <v>62</v>
      </c>
      <c r="C19" s="60"/>
      <c r="D19" s="61"/>
      <c r="E19" s="60"/>
      <c r="F19" s="62"/>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row>
    <row r="20" spans="1:938" ht="114" customHeight="1" x14ac:dyDescent="0.15">
      <c r="A20" s="22"/>
      <c r="B20" s="20" t="s">
        <v>68</v>
      </c>
      <c r="C20" s="46" t="s">
        <v>20</v>
      </c>
      <c r="D20" s="47">
        <v>424</v>
      </c>
      <c r="E20" s="46">
        <v>75</v>
      </c>
      <c r="F20" s="48">
        <f>D20*E20</f>
        <v>31800</v>
      </c>
    </row>
    <row r="21" spans="1:938" s="11" customFormat="1" x14ac:dyDescent="0.15">
      <c r="A21" s="21"/>
      <c r="B21" s="20"/>
      <c r="C21" s="55"/>
      <c r="D21" s="56"/>
      <c r="E21" s="55"/>
      <c r="F21" s="5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c r="AEX21" s="17"/>
      <c r="AEY21" s="17"/>
      <c r="AEZ21" s="17"/>
      <c r="AFA21" s="17"/>
      <c r="AFB21" s="17"/>
      <c r="AFC21" s="17"/>
      <c r="AFD21" s="17"/>
      <c r="AFE21" s="17"/>
      <c r="AFF21" s="17"/>
      <c r="AFG21" s="17"/>
      <c r="AFH21" s="17"/>
      <c r="AFI21" s="17"/>
      <c r="AFJ21" s="17"/>
      <c r="AFK21" s="17"/>
      <c r="AFL21" s="17"/>
      <c r="AFM21" s="17"/>
      <c r="AFN21" s="17"/>
      <c r="AFO21" s="17"/>
      <c r="AFP21" s="17"/>
      <c r="AFQ21" s="17"/>
      <c r="AFR21" s="17"/>
      <c r="AFS21" s="17"/>
      <c r="AFT21" s="17"/>
      <c r="AFU21" s="17"/>
      <c r="AFV21" s="17"/>
      <c r="AFW21" s="17"/>
      <c r="AFX21" s="17"/>
      <c r="AFY21" s="17"/>
      <c r="AFZ21" s="17"/>
      <c r="AGA21" s="17"/>
      <c r="AGB21" s="17"/>
      <c r="AGC21" s="17"/>
      <c r="AGD21" s="17"/>
      <c r="AGE21" s="17"/>
      <c r="AGF21" s="17"/>
      <c r="AGG21" s="17"/>
      <c r="AGH21" s="17"/>
      <c r="AGI21" s="17"/>
      <c r="AGJ21" s="17"/>
      <c r="AGK21" s="17"/>
      <c r="AGL21" s="17"/>
      <c r="AGM21" s="17"/>
      <c r="AGN21" s="17"/>
      <c r="AGO21" s="17"/>
      <c r="AGP21" s="17"/>
      <c r="AGQ21" s="17"/>
      <c r="AGR21" s="17"/>
      <c r="AGS21" s="17"/>
      <c r="AGT21" s="17"/>
      <c r="AGU21" s="17"/>
      <c r="AGV21" s="17"/>
      <c r="AGW21" s="17"/>
      <c r="AGX21" s="17"/>
      <c r="AGY21" s="17"/>
      <c r="AGZ21" s="17"/>
      <c r="AHA21" s="17"/>
      <c r="AHB21" s="17"/>
      <c r="AHC21" s="17"/>
      <c r="AHD21" s="17"/>
      <c r="AHE21" s="17"/>
      <c r="AHF21" s="17"/>
      <c r="AHG21" s="17"/>
      <c r="AHH21" s="17"/>
      <c r="AHI21" s="17"/>
      <c r="AHJ21" s="17"/>
      <c r="AHK21" s="17"/>
      <c r="AHL21" s="17"/>
      <c r="AHM21" s="17"/>
      <c r="AHN21" s="17"/>
      <c r="AHO21" s="17"/>
      <c r="AHP21" s="17"/>
      <c r="AHQ21" s="17"/>
      <c r="AHR21" s="17"/>
      <c r="AHS21" s="17"/>
      <c r="AHT21" s="17"/>
      <c r="AHU21" s="17"/>
      <c r="AHV21" s="17"/>
      <c r="AHW21" s="17"/>
      <c r="AHX21" s="17"/>
      <c r="AHY21" s="17"/>
      <c r="AHZ21" s="17"/>
      <c r="AIA21" s="17"/>
      <c r="AIB21" s="17"/>
      <c r="AIC21" s="17"/>
      <c r="AID21" s="17"/>
      <c r="AIE21" s="17"/>
      <c r="AIF21" s="17"/>
      <c r="AIG21" s="17"/>
      <c r="AIH21" s="17"/>
      <c r="AII21" s="17"/>
      <c r="AIJ21" s="17"/>
      <c r="AIK21" s="17"/>
      <c r="AIL21" s="17"/>
      <c r="AIM21" s="17"/>
      <c r="AIN21" s="17"/>
      <c r="AIO21" s="17"/>
      <c r="AIP21" s="17"/>
      <c r="AIQ21" s="17"/>
      <c r="AIR21" s="17"/>
      <c r="AIS21" s="17"/>
      <c r="AIT21" s="17"/>
      <c r="AIU21" s="17"/>
      <c r="AIV21" s="17"/>
      <c r="AIW21" s="17"/>
      <c r="AIX21" s="17"/>
      <c r="AIY21" s="17"/>
      <c r="AIZ21" s="17"/>
      <c r="AJA21" s="17"/>
      <c r="AJB21" s="17"/>
    </row>
    <row r="22" spans="1:938" s="11" customFormat="1" x14ac:dyDescent="0.15">
      <c r="A22" s="25" t="s">
        <v>14</v>
      </c>
      <c r="B22" s="7" t="s">
        <v>52</v>
      </c>
      <c r="C22" s="46"/>
      <c r="D22" s="47"/>
      <c r="E22" s="46"/>
      <c r="F22" s="48"/>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c r="YM22" s="17"/>
      <c r="YN22" s="17"/>
      <c r="YO22" s="17"/>
      <c r="YP22" s="17"/>
      <c r="YQ22" s="17"/>
      <c r="YR22" s="17"/>
      <c r="YS22" s="17"/>
      <c r="YT22" s="17"/>
      <c r="YU22" s="17"/>
      <c r="YV22" s="17"/>
      <c r="YW22" s="17"/>
      <c r="YX22" s="17"/>
      <c r="YY22" s="17"/>
      <c r="YZ22" s="17"/>
      <c r="ZA22" s="17"/>
      <c r="ZB22" s="17"/>
      <c r="ZC22" s="17"/>
      <c r="ZD22" s="17"/>
      <c r="ZE22" s="17"/>
      <c r="ZF22" s="17"/>
      <c r="ZG22" s="17"/>
      <c r="ZH22" s="17"/>
      <c r="ZI22" s="17"/>
      <c r="ZJ22" s="17"/>
      <c r="ZK22" s="17"/>
      <c r="ZL22" s="17"/>
      <c r="ZM22" s="17"/>
      <c r="ZN22" s="17"/>
      <c r="ZO22" s="17"/>
      <c r="ZP22" s="17"/>
      <c r="ZQ22" s="17"/>
      <c r="ZR22" s="17"/>
      <c r="ZS22" s="17"/>
      <c r="ZT22" s="17"/>
      <c r="ZU22" s="17"/>
      <c r="ZV22" s="17"/>
      <c r="ZW22" s="17"/>
      <c r="ZX22" s="17"/>
      <c r="ZY22" s="17"/>
      <c r="ZZ22" s="17"/>
      <c r="AAA22" s="17"/>
      <c r="AAB22" s="17"/>
      <c r="AAC22" s="17"/>
      <c r="AAD22" s="17"/>
      <c r="AAE22" s="17"/>
      <c r="AAF22" s="17"/>
      <c r="AAG22" s="17"/>
      <c r="AAH22" s="17"/>
      <c r="AAI22" s="17"/>
      <c r="AAJ22" s="17"/>
      <c r="AAK22" s="17"/>
      <c r="AAL22" s="17"/>
      <c r="AAM22" s="17"/>
      <c r="AAN22" s="17"/>
      <c r="AAO22" s="17"/>
      <c r="AAP22" s="17"/>
      <c r="AAQ22" s="17"/>
      <c r="AAR22" s="17"/>
      <c r="AAS22" s="17"/>
      <c r="AAT22" s="17"/>
      <c r="AAU22" s="17"/>
      <c r="AAV22" s="17"/>
      <c r="AAW22" s="17"/>
      <c r="AAX22" s="17"/>
      <c r="AAY22" s="17"/>
      <c r="AAZ22" s="17"/>
      <c r="ABA22" s="17"/>
      <c r="ABB22" s="17"/>
      <c r="ABC22" s="17"/>
      <c r="ABD22" s="17"/>
      <c r="ABE22" s="17"/>
      <c r="ABF22" s="17"/>
      <c r="ABG22" s="17"/>
      <c r="ABH22" s="17"/>
      <c r="ABI22" s="17"/>
      <c r="ABJ22" s="17"/>
      <c r="ABK22" s="17"/>
      <c r="ABL22" s="17"/>
      <c r="ABM22" s="17"/>
      <c r="ABN22" s="17"/>
      <c r="ABO22" s="17"/>
      <c r="ABP22" s="17"/>
      <c r="ABQ22" s="17"/>
      <c r="ABR22" s="17"/>
      <c r="ABS22" s="17"/>
      <c r="ABT22" s="17"/>
      <c r="ABU22" s="17"/>
      <c r="ABV22" s="17"/>
      <c r="ABW22" s="17"/>
      <c r="ABX22" s="17"/>
      <c r="ABY22" s="17"/>
      <c r="ABZ22" s="17"/>
      <c r="ACA22" s="17"/>
      <c r="ACB22" s="17"/>
      <c r="ACC22" s="17"/>
      <c r="ACD22" s="17"/>
      <c r="ACE22" s="17"/>
      <c r="ACF22" s="17"/>
      <c r="ACG22" s="17"/>
      <c r="ACH22" s="17"/>
      <c r="ACI22" s="17"/>
      <c r="ACJ22" s="17"/>
      <c r="ACK22" s="17"/>
      <c r="ACL22" s="17"/>
      <c r="ACM22" s="17"/>
      <c r="ACN22" s="17"/>
      <c r="ACO22" s="17"/>
      <c r="ACP22" s="17"/>
      <c r="ACQ22" s="17"/>
      <c r="ACR22" s="17"/>
      <c r="ACS22" s="17"/>
      <c r="ACT22" s="17"/>
      <c r="ACU22" s="17"/>
      <c r="ACV22" s="17"/>
      <c r="ACW22" s="17"/>
      <c r="ACX22" s="17"/>
      <c r="ACY22" s="17"/>
      <c r="ACZ22" s="17"/>
      <c r="ADA22" s="17"/>
      <c r="ADB22" s="17"/>
      <c r="ADC22" s="17"/>
      <c r="ADD22" s="17"/>
      <c r="ADE22" s="17"/>
      <c r="ADF22" s="17"/>
      <c r="ADG22" s="17"/>
      <c r="ADH22" s="17"/>
      <c r="ADI22" s="17"/>
      <c r="ADJ22" s="17"/>
      <c r="ADK22" s="17"/>
      <c r="ADL22" s="17"/>
      <c r="ADM22" s="17"/>
      <c r="ADN22" s="17"/>
      <c r="ADO22" s="17"/>
      <c r="ADP22" s="17"/>
      <c r="ADQ22" s="17"/>
      <c r="ADR22" s="17"/>
      <c r="ADS22" s="17"/>
      <c r="ADT22" s="17"/>
      <c r="ADU22" s="17"/>
      <c r="ADV22" s="17"/>
      <c r="ADW22" s="17"/>
      <c r="ADX22" s="17"/>
      <c r="ADY22" s="17"/>
      <c r="ADZ22" s="17"/>
      <c r="AEA22" s="17"/>
      <c r="AEB22" s="17"/>
      <c r="AEC22" s="17"/>
      <c r="AED22" s="17"/>
      <c r="AEE22" s="17"/>
      <c r="AEF22" s="17"/>
      <c r="AEG22" s="17"/>
      <c r="AEH22" s="17"/>
      <c r="AEI22" s="17"/>
      <c r="AEJ22" s="17"/>
      <c r="AEK22" s="17"/>
      <c r="AEL22" s="17"/>
      <c r="AEM22" s="17"/>
      <c r="AEN22" s="17"/>
      <c r="AEO22" s="17"/>
      <c r="AEP22" s="17"/>
      <c r="AEQ22" s="17"/>
      <c r="AER22" s="17"/>
      <c r="AES22" s="17"/>
      <c r="AET22" s="17"/>
      <c r="AEU22" s="17"/>
      <c r="AEV22" s="17"/>
      <c r="AEW22" s="17"/>
      <c r="AEX22" s="17"/>
      <c r="AEY22" s="17"/>
      <c r="AEZ22" s="17"/>
      <c r="AFA22" s="17"/>
      <c r="AFB22" s="17"/>
      <c r="AFC22" s="17"/>
      <c r="AFD22" s="17"/>
      <c r="AFE22" s="17"/>
      <c r="AFF22" s="17"/>
      <c r="AFG22" s="17"/>
      <c r="AFH22" s="17"/>
      <c r="AFI22" s="17"/>
      <c r="AFJ22" s="17"/>
      <c r="AFK22" s="17"/>
      <c r="AFL22" s="17"/>
      <c r="AFM22" s="17"/>
      <c r="AFN22" s="17"/>
      <c r="AFO22" s="17"/>
      <c r="AFP22" s="17"/>
      <c r="AFQ22" s="17"/>
      <c r="AFR22" s="17"/>
      <c r="AFS22" s="17"/>
      <c r="AFT22" s="17"/>
      <c r="AFU22" s="17"/>
      <c r="AFV22" s="17"/>
      <c r="AFW22" s="17"/>
      <c r="AFX22" s="17"/>
      <c r="AFY22" s="17"/>
      <c r="AFZ22" s="17"/>
      <c r="AGA22" s="17"/>
      <c r="AGB22" s="17"/>
      <c r="AGC22" s="17"/>
      <c r="AGD22" s="17"/>
      <c r="AGE22" s="17"/>
      <c r="AGF22" s="17"/>
      <c r="AGG22" s="17"/>
      <c r="AGH22" s="17"/>
      <c r="AGI22" s="17"/>
      <c r="AGJ22" s="17"/>
      <c r="AGK22" s="17"/>
      <c r="AGL22" s="17"/>
      <c r="AGM22" s="17"/>
      <c r="AGN22" s="17"/>
      <c r="AGO22" s="17"/>
      <c r="AGP22" s="17"/>
      <c r="AGQ22" s="17"/>
      <c r="AGR22" s="17"/>
      <c r="AGS22" s="17"/>
      <c r="AGT22" s="17"/>
      <c r="AGU22" s="17"/>
      <c r="AGV22" s="17"/>
      <c r="AGW22" s="17"/>
      <c r="AGX22" s="17"/>
      <c r="AGY22" s="17"/>
      <c r="AGZ22" s="17"/>
      <c r="AHA22" s="17"/>
      <c r="AHB22" s="17"/>
      <c r="AHC22" s="17"/>
      <c r="AHD22" s="17"/>
      <c r="AHE22" s="17"/>
      <c r="AHF22" s="17"/>
      <c r="AHG22" s="17"/>
      <c r="AHH22" s="17"/>
      <c r="AHI22" s="17"/>
      <c r="AHJ22" s="17"/>
      <c r="AHK22" s="17"/>
      <c r="AHL22" s="17"/>
      <c r="AHM22" s="17"/>
      <c r="AHN22" s="17"/>
      <c r="AHO22" s="17"/>
      <c r="AHP22" s="17"/>
      <c r="AHQ22" s="17"/>
      <c r="AHR22" s="17"/>
      <c r="AHS22" s="17"/>
      <c r="AHT22" s="17"/>
      <c r="AHU22" s="17"/>
      <c r="AHV22" s="17"/>
      <c r="AHW22" s="17"/>
      <c r="AHX22" s="17"/>
      <c r="AHY22" s="17"/>
      <c r="AHZ22" s="17"/>
      <c r="AIA22" s="17"/>
      <c r="AIB22" s="17"/>
      <c r="AIC22" s="17"/>
      <c r="AID22" s="17"/>
      <c r="AIE22" s="17"/>
      <c r="AIF22" s="17"/>
      <c r="AIG22" s="17"/>
      <c r="AIH22" s="17"/>
      <c r="AII22" s="17"/>
      <c r="AIJ22" s="17"/>
      <c r="AIK22" s="17"/>
      <c r="AIL22" s="17"/>
      <c r="AIM22" s="17"/>
      <c r="AIN22" s="17"/>
      <c r="AIO22" s="17"/>
      <c r="AIP22" s="17"/>
      <c r="AIQ22" s="17"/>
      <c r="AIR22" s="17"/>
      <c r="AIS22" s="17"/>
      <c r="AIT22" s="17"/>
      <c r="AIU22" s="17"/>
      <c r="AIV22" s="17"/>
      <c r="AIW22" s="17"/>
      <c r="AIX22" s="17"/>
      <c r="AIY22" s="17"/>
      <c r="AIZ22" s="17"/>
      <c r="AJA22" s="17"/>
      <c r="AJB22" s="17"/>
    </row>
    <row r="23" spans="1:938" s="11" customFormat="1" ht="49.2" customHeight="1" x14ac:dyDescent="0.15">
      <c r="A23" s="19"/>
      <c r="B23" s="34" t="s">
        <v>67</v>
      </c>
      <c r="C23" s="46" t="s">
        <v>20</v>
      </c>
      <c r="D23" s="47">
        <f>Sheet1!I4</f>
        <v>122.77159999999999</v>
      </c>
      <c r="E23" s="46">
        <v>180</v>
      </c>
      <c r="F23" s="48">
        <f>D23*E23</f>
        <v>22098.887999999999</v>
      </c>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c r="YM23" s="17"/>
      <c r="YN23" s="17"/>
      <c r="YO23" s="17"/>
      <c r="YP23" s="17"/>
      <c r="YQ23" s="17"/>
      <c r="YR23" s="17"/>
      <c r="YS23" s="17"/>
      <c r="YT23" s="17"/>
      <c r="YU23" s="17"/>
      <c r="YV23" s="17"/>
      <c r="YW23" s="17"/>
      <c r="YX23" s="17"/>
      <c r="YY23" s="17"/>
      <c r="YZ23" s="17"/>
      <c r="ZA23" s="17"/>
      <c r="ZB23" s="17"/>
      <c r="ZC23" s="17"/>
      <c r="ZD23" s="17"/>
      <c r="ZE23" s="17"/>
      <c r="ZF23" s="17"/>
      <c r="ZG23" s="17"/>
      <c r="ZH23" s="17"/>
      <c r="ZI23" s="17"/>
      <c r="ZJ23" s="17"/>
      <c r="ZK23" s="17"/>
      <c r="ZL23" s="17"/>
      <c r="ZM23" s="17"/>
      <c r="ZN23" s="17"/>
      <c r="ZO23" s="17"/>
      <c r="ZP23" s="17"/>
      <c r="ZQ23" s="17"/>
      <c r="ZR23" s="17"/>
      <c r="ZS23" s="17"/>
      <c r="ZT23" s="17"/>
      <c r="ZU23" s="17"/>
      <c r="ZV23" s="17"/>
      <c r="ZW23" s="17"/>
      <c r="ZX23" s="17"/>
      <c r="ZY23" s="17"/>
      <c r="ZZ23" s="17"/>
      <c r="AAA23" s="17"/>
      <c r="AAB23" s="17"/>
      <c r="AAC23" s="17"/>
      <c r="AAD23" s="17"/>
      <c r="AAE23" s="17"/>
      <c r="AAF23" s="17"/>
      <c r="AAG23" s="17"/>
      <c r="AAH23" s="17"/>
      <c r="AAI23" s="17"/>
      <c r="AAJ23" s="17"/>
      <c r="AAK23" s="17"/>
      <c r="AAL23" s="17"/>
      <c r="AAM23" s="17"/>
      <c r="AAN23" s="17"/>
      <c r="AAO23" s="17"/>
      <c r="AAP23" s="17"/>
      <c r="AAQ23" s="17"/>
      <c r="AAR23" s="17"/>
      <c r="AAS23" s="17"/>
      <c r="AAT23" s="17"/>
      <c r="AAU23" s="17"/>
      <c r="AAV23" s="17"/>
      <c r="AAW23" s="17"/>
      <c r="AAX23" s="17"/>
      <c r="AAY23" s="17"/>
      <c r="AAZ23" s="17"/>
      <c r="ABA23" s="17"/>
      <c r="ABB23" s="17"/>
      <c r="ABC23" s="17"/>
      <c r="ABD23" s="17"/>
      <c r="ABE23" s="17"/>
      <c r="ABF23" s="17"/>
      <c r="ABG23" s="17"/>
      <c r="ABH23" s="17"/>
      <c r="ABI23" s="17"/>
      <c r="ABJ23" s="17"/>
      <c r="ABK23" s="17"/>
      <c r="ABL23" s="17"/>
      <c r="ABM23" s="17"/>
      <c r="ABN23" s="17"/>
      <c r="ABO23" s="17"/>
      <c r="ABP23" s="17"/>
      <c r="ABQ23" s="17"/>
      <c r="ABR23" s="17"/>
      <c r="ABS23" s="17"/>
      <c r="ABT23" s="17"/>
      <c r="ABU23" s="17"/>
      <c r="ABV23" s="17"/>
      <c r="ABW23" s="17"/>
      <c r="ABX23" s="17"/>
      <c r="ABY23" s="17"/>
      <c r="ABZ23" s="17"/>
      <c r="ACA23" s="17"/>
      <c r="ACB23" s="17"/>
      <c r="ACC23" s="17"/>
      <c r="ACD23" s="17"/>
      <c r="ACE23" s="17"/>
      <c r="ACF23" s="17"/>
      <c r="ACG23" s="17"/>
      <c r="ACH23" s="17"/>
      <c r="ACI23" s="17"/>
      <c r="ACJ23" s="17"/>
      <c r="ACK23" s="17"/>
      <c r="ACL23" s="17"/>
      <c r="ACM23" s="17"/>
      <c r="ACN23" s="17"/>
      <c r="ACO23" s="17"/>
      <c r="ACP23" s="17"/>
      <c r="ACQ23" s="17"/>
      <c r="ACR23" s="17"/>
      <c r="ACS23" s="17"/>
      <c r="ACT23" s="17"/>
      <c r="ACU23" s="17"/>
      <c r="ACV23" s="17"/>
      <c r="ACW23" s="17"/>
      <c r="ACX23" s="17"/>
      <c r="ACY23" s="17"/>
      <c r="ACZ23" s="17"/>
      <c r="ADA23" s="17"/>
      <c r="ADB23" s="17"/>
      <c r="ADC23" s="17"/>
      <c r="ADD23" s="17"/>
      <c r="ADE23" s="17"/>
      <c r="ADF23" s="17"/>
      <c r="ADG23" s="17"/>
      <c r="ADH23" s="17"/>
      <c r="ADI23" s="17"/>
      <c r="ADJ23" s="17"/>
      <c r="ADK23" s="17"/>
      <c r="ADL23" s="17"/>
      <c r="ADM23" s="17"/>
      <c r="ADN23" s="17"/>
      <c r="ADO23" s="17"/>
      <c r="ADP23" s="17"/>
      <c r="ADQ23" s="17"/>
      <c r="ADR23" s="17"/>
      <c r="ADS23" s="17"/>
      <c r="ADT23" s="17"/>
      <c r="ADU23" s="17"/>
      <c r="ADV23" s="17"/>
      <c r="ADW23" s="17"/>
      <c r="ADX23" s="17"/>
      <c r="ADY23" s="17"/>
      <c r="ADZ23" s="17"/>
      <c r="AEA23" s="17"/>
      <c r="AEB23" s="17"/>
      <c r="AEC23" s="17"/>
      <c r="AED23" s="17"/>
      <c r="AEE23" s="17"/>
      <c r="AEF23" s="17"/>
      <c r="AEG23" s="17"/>
      <c r="AEH23" s="17"/>
      <c r="AEI23" s="17"/>
      <c r="AEJ23" s="17"/>
      <c r="AEK23" s="17"/>
      <c r="AEL23" s="17"/>
      <c r="AEM23" s="17"/>
      <c r="AEN23" s="17"/>
      <c r="AEO23" s="17"/>
      <c r="AEP23" s="17"/>
      <c r="AEQ23" s="17"/>
      <c r="AER23" s="17"/>
      <c r="AES23" s="17"/>
      <c r="AET23" s="17"/>
      <c r="AEU23" s="17"/>
      <c r="AEV23" s="17"/>
      <c r="AEW23" s="17"/>
      <c r="AEX23" s="17"/>
      <c r="AEY23" s="17"/>
      <c r="AEZ23" s="17"/>
      <c r="AFA23" s="17"/>
      <c r="AFB23" s="17"/>
      <c r="AFC23" s="17"/>
      <c r="AFD23" s="17"/>
      <c r="AFE23" s="17"/>
      <c r="AFF23" s="17"/>
      <c r="AFG23" s="17"/>
      <c r="AFH23" s="17"/>
      <c r="AFI23" s="17"/>
      <c r="AFJ23" s="17"/>
      <c r="AFK23" s="17"/>
      <c r="AFL23" s="17"/>
      <c r="AFM23" s="17"/>
      <c r="AFN23" s="17"/>
      <c r="AFO23" s="17"/>
      <c r="AFP23" s="17"/>
      <c r="AFQ23" s="17"/>
      <c r="AFR23" s="17"/>
      <c r="AFS23" s="17"/>
      <c r="AFT23" s="17"/>
      <c r="AFU23" s="17"/>
      <c r="AFV23" s="17"/>
      <c r="AFW23" s="17"/>
      <c r="AFX23" s="17"/>
      <c r="AFY23" s="17"/>
      <c r="AFZ23" s="17"/>
      <c r="AGA23" s="17"/>
      <c r="AGB23" s="17"/>
      <c r="AGC23" s="17"/>
      <c r="AGD23" s="17"/>
      <c r="AGE23" s="17"/>
      <c r="AGF23" s="17"/>
      <c r="AGG23" s="17"/>
      <c r="AGH23" s="17"/>
      <c r="AGI23" s="17"/>
      <c r="AGJ23" s="17"/>
      <c r="AGK23" s="17"/>
      <c r="AGL23" s="17"/>
      <c r="AGM23" s="17"/>
      <c r="AGN23" s="17"/>
      <c r="AGO23" s="17"/>
      <c r="AGP23" s="17"/>
      <c r="AGQ23" s="17"/>
      <c r="AGR23" s="17"/>
      <c r="AGS23" s="17"/>
      <c r="AGT23" s="17"/>
      <c r="AGU23" s="17"/>
      <c r="AGV23" s="17"/>
      <c r="AGW23" s="17"/>
      <c r="AGX23" s="17"/>
      <c r="AGY23" s="17"/>
      <c r="AGZ23" s="17"/>
      <c r="AHA23" s="17"/>
      <c r="AHB23" s="17"/>
      <c r="AHC23" s="17"/>
      <c r="AHD23" s="17"/>
      <c r="AHE23" s="17"/>
      <c r="AHF23" s="17"/>
      <c r="AHG23" s="17"/>
      <c r="AHH23" s="17"/>
      <c r="AHI23" s="17"/>
      <c r="AHJ23" s="17"/>
      <c r="AHK23" s="17"/>
      <c r="AHL23" s="17"/>
      <c r="AHM23" s="17"/>
      <c r="AHN23" s="17"/>
      <c r="AHO23" s="17"/>
      <c r="AHP23" s="17"/>
      <c r="AHQ23" s="17"/>
      <c r="AHR23" s="17"/>
      <c r="AHS23" s="17"/>
      <c r="AHT23" s="17"/>
      <c r="AHU23" s="17"/>
      <c r="AHV23" s="17"/>
      <c r="AHW23" s="17"/>
      <c r="AHX23" s="17"/>
      <c r="AHY23" s="17"/>
      <c r="AHZ23" s="17"/>
      <c r="AIA23" s="17"/>
      <c r="AIB23" s="17"/>
      <c r="AIC23" s="17"/>
      <c r="AID23" s="17"/>
      <c r="AIE23" s="17"/>
      <c r="AIF23" s="17"/>
      <c r="AIG23" s="17"/>
      <c r="AIH23" s="17"/>
      <c r="AII23" s="17"/>
      <c r="AIJ23" s="17"/>
      <c r="AIK23" s="17"/>
      <c r="AIL23" s="17"/>
      <c r="AIM23" s="17"/>
      <c r="AIN23" s="17"/>
      <c r="AIO23" s="17"/>
      <c r="AIP23" s="17"/>
      <c r="AIQ23" s="17"/>
      <c r="AIR23" s="17"/>
      <c r="AIS23" s="17"/>
      <c r="AIT23" s="17"/>
      <c r="AIU23" s="17"/>
      <c r="AIV23" s="17"/>
      <c r="AIW23" s="17"/>
      <c r="AIX23" s="17"/>
      <c r="AIY23" s="17"/>
      <c r="AIZ23" s="17"/>
      <c r="AJA23" s="17"/>
      <c r="AJB23" s="17"/>
    </row>
    <row r="24" spans="1:938" s="11" customFormat="1" ht="12" customHeight="1" x14ac:dyDescent="0.15">
      <c r="A24" s="19"/>
      <c r="B24" s="20"/>
      <c r="C24" s="46"/>
      <c r="D24" s="47"/>
      <c r="E24" s="46"/>
      <c r="F24" s="5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c r="YM24" s="17"/>
      <c r="YN24" s="17"/>
      <c r="YO24" s="17"/>
      <c r="YP24" s="17"/>
      <c r="YQ24" s="17"/>
      <c r="YR24" s="17"/>
      <c r="YS24" s="17"/>
      <c r="YT24" s="17"/>
      <c r="YU24" s="17"/>
      <c r="YV24" s="17"/>
      <c r="YW24" s="17"/>
      <c r="YX24" s="17"/>
      <c r="YY24" s="17"/>
      <c r="YZ24" s="17"/>
      <c r="ZA24" s="17"/>
      <c r="ZB24" s="17"/>
      <c r="ZC24" s="17"/>
      <c r="ZD24" s="17"/>
      <c r="ZE24" s="17"/>
      <c r="ZF24" s="17"/>
      <c r="ZG24" s="17"/>
      <c r="ZH24" s="17"/>
      <c r="ZI24" s="17"/>
      <c r="ZJ24" s="17"/>
      <c r="ZK24" s="17"/>
      <c r="ZL24" s="17"/>
      <c r="ZM24" s="17"/>
      <c r="ZN24" s="17"/>
      <c r="ZO24" s="17"/>
      <c r="ZP24" s="17"/>
      <c r="ZQ24" s="17"/>
      <c r="ZR24" s="17"/>
      <c r="ZS24" s="17"/>
      <c r="ZT24" s="17"/>
      <c r="ZU24" s="17"/>
      <c r="ZV24" s="17"/>
      <c r="ZW24" s="17"/>
      <c r="ZX24" s="17"/>
      <c r="ZY24" s="17"/>
      <c r="ZZ24" s="17"/>
      <c r="AAA24" s="17"/>
      <c r="AAB24" s="17"/>
      <c r="AAC24" s="17"/>
      <c r="AAD24" s="17"/>
      <c r="AAE24" s="17"/>
      <c r="AAF24" s="17"/>
      <c r="AAG24" s="17"/>
      <c r="AAH24" s="17"/>
      <c r="AAI24" s="17"/>
      <c r="AAJ24" s="17"/>
      <c r="AAK24" s="17"/>
      <c r="AAL24" s="17"/>
      <c r="AAM24" s="17"/>
      <c r="AAN24" s="17"/>
      <c r="AAO24" s="17"/>
      <c r="AAP24" s="17"/>
      <c r="AAQ24" s="17"/>
      <c r="AAR24" s="17"/>
      <c r="AAS24" s="17"/>
      <c r="AAT24" s="17"/>
      <c r="AAU24" s="17"/>
      <c r="AAV24" s="17"/>
      <c r="AAW24" s="17"/>
      <c r="AAX24" s="17"/>
      <c r="AAY24" s="17"/>
      <c r="AAZ24" s="17"/>
      <c r="ABA24" s="17"/>
      <c r="ABB24" s="17"/>
      <c r="ABC24" s="17"/>
      <c r="ABD24" s="17"/>
      <c r="ABE24" s="17"/>
      <c r="ABF24" s="17"/>
      <c r="ABG24" s="17"/>
      <c r="ABH24" s="17"/>
      <c r="ABI24" s="17"/>
      <c r="ABJ24" s="17"/>
      <c r="ABK24" s="17"/>
      <c r="ABL24" s="17"/>
      <c r="ABM24" s="17"/>
      <c r="ABN24" s="17"/>
      <c r="ABO24" s="17"/>
      <c r="ABP24" s="17"/>
      <c r="ABQ24" s="17"/>
      <c r="ABR24" s="17"/>
      <c r="ABS24" s="17"/>
      <c r="ABT24" s="17"/>
      <c r="ABU24" s="17"/>
      <c r="ABV24" s="17"/>
      <c r="ABW24" s="17"/>
      <c r="ABX24" s="17"/>
      <c r="ABY24" s="17"/>
      <c r="ABZ24" s="17"/>
      <c r="ACA24" s="17"/>
      <c r="ACB24" s="17"/>
      <c r="ACC24" s="17"/>
      <c r="ACD24" s="17"/>
      <c r="ACE24" s="17"/>
      <c r="ACF24" s="17"/>
      <c r="ACG24" s="17"/>
      <c r="ACH24" s="17"/>
      <c r="ACI24" s="17"/>
      <c r="ACJ24" s="17"/>
      <c r="ACK24" s="17"/>
      <c r="ACL24" s="17"/>
      <c r="ACM24" s="17"/>
      <c r="ACN24" s="17"/>
      <c r="ACO24" s="17"/>
      <c r="ACP24" s="17"/>
      <c r="ACQ24" s="17"/>
      <c r="ACR24" s="17"/>
      <c r="ACS24" s="17"/>
      <c r="ACT24" s="17"/>
      <c r="ACU24" s="17"/>
      <c r="ACV24" s="17"/>
      <c r="ACW24" s="17"/>
      <c r="ACX24" s="17"/>
      <c r="ACY24" s="17"/>
      <c r="ACZ24" s="17"/>
      <c r="ADA24" s="17"/>
      <c r="ADB24" s="17"/>
      <c r="ADC24" s="17"/>
      <c r="ADD24" s="17"/>
      <c r="ADE24" s="17"/>
      <c r="ADF24" s="17"/>
      <c r="ADG24" s="17"/>
      <c r="ADH24" s="17"/>
      <c r="ADI24" s="17"/>
      <c r="ADJ24" s="17"/>
      <c r="ADK24" s="17"/>
      <c r="ADL24" s="17"/>
      <c r="ADM24" s="17"/>
      <c r="ADN24" s="17"/>
      <c r="ADO24" s="17"/>
      <c r="ADP24" s="17"/>
      <c r="ADQ24" s="17"/>
      <c r="ADR24" s="17"/>
      <c r="ADS24" s="17"/>
      <c r="ADT24" s="17"/>
      <c r="ADU24" s="17"/>
      <c r="ADV24" s="17"/>
      <c r="ADW24" s="17"/>
      <c r="ADX24" s="17"/>
      <c r="ADY24" s="17"/>
      <c r="ADZ24" s="17"/>
      <c r="AEA24" s="17"/>
      <c r="AEB24" s="17"/>
      <c r="AEC24" s="17"/>
      <c r="AED24" s="17"/>
      <c r="AEE24" s="17"/>
      <c r="AEF24" s="17"/>
      <c r="AEG24" s="17"/>
      <c r="AEH24" s="17"/>
      <c r="AEI24" s="17"/>
      <c r="AEJ24" s="17"/>
      <c r="AEK24" s="17"/>
      <c r="AEL24" s="17"/>
      <c r="AEM24" s="17"/>
      <c r="AEN24" s="17"/>
      <c r="AEO24" s="17"/>
      <c r="AEP24" s="17"/>
      <c r="AEQ24" s="17"/>
      <c r="AER24" s="17"/>
      <c r="AES24" s="17"/>
      <c r="AET24" s="17"/>
      <c r="AEU24" s="17"/>
      <c r="AEV24" s="17"/>
      <c r="AEW24" s="17"/>
      <c r="AEX24" s="17"/>
      <c r="AEY24" s="17"/>
      <c r="AEZ24" s="17"/>
      <c r="AFA24" s="17"/>
      <c r="AFB24" s="17"/>
      <c r="AFC24" s="17"/>
      <c r="AFD24" s="17"/>
      <c r="AFE24" s="17"/>
      <c r="AFF24" s="17"/>
      <c r="AFG24" s="17"/>
      <c r="AFH24" s="17"/>
      <c r="AFI24" s="17"/>
      <c r="AFJ24" s="17"/>
      <c r="AFK24" s="17"/>
      <c r="AFL24" s="17"/>
      <c r="AFM24" s="17"/>
      <c r="AFN24" s="17"/>
      <c r="AFO24" s="17"/>
      <c r="AFP24" s="17"/>
      <c r="AFQ24" s="17"/>
      <c r="AFR24" s="17"/>
      <c r="AFS24" s="17"/>
      <c r="AFT24" s="17"/>
      <c r="AFU24" s="17"/>
      <c r="AFV24" s="17"/>
      <c r="AFW24" s="17"/>
      <c r="AFX24" s="17"/>
      <c r="AFY24" s="17"/>
      <c r="AFZ24" s="17"/>
      <c r="AGA24" s="17"/>
      <c r="AGB24" s="17"/>
      <c r="AGC24" s="17"/>
      <c r="AGD24" s="17"/>
      <c r="AGE24" s="17"/>
      <c r="AGF24" s="17"/>
      <c r="AGG24" s="17"/>
      <c r="AGH24" s="17"/>
      <c r="AGI24" s="17"/>
      <c r="AGJ24" s="17"/>
      <c r="AGK24" s="17"/>
      <c r="AGL24" s="17"/>
      <c r="AGM24" s="17"/>
      <c r="AGN24" s="17"/>
      <c r="AGO24" s="17"/>
      <c r="AGP24" s="17"/>
      <c r="AGQ24" s="17"/>
      <c r="AGR24" s="17"/>
      <c r="AGS24" s="17"/>
      <c r="AGT24" s="17"/>
      <c r="AGU24" s="17"/>
      <c r="AGV24" s="17"/>
      <c r="AGW24" s="17"/>
      <c r="AGX24" s="17"/>
      <c r="AGY24" s="17"/>
      <c r="AGZ24" s="17"/>
      <c r="AHA24" s="17"/>
      <c r="AHB24" s="17"/>
      <c r="AHC24" s="17"/>
      <c r="AHD24" s="17"/>
      <c r="AHE24" s="17"/>
      <c r="AHF24" s="17"/>
      <c r="AHG24" s="17"/>
      <c r="AHH24" s="17"/>
      <c r="AHI24" s="17"/>
      <c r="AHJ24" s="17"/>
      <c r="AHK24" s="17"/>
      <c r="AHL24" s="17"/>
      <c r="AHM24" s="17"/>
      <c r="AHN24" s="17"/>
      <c r="AHO24" s="17"/>
      <c r="AHP24" s="17"/>
      <c r="AHQ24" s="17"/>
      <c r="AHR24" s="17"/>
      <c r="AHS24" s="17"/>
      <c r="AHT24" s="17"/>
      <c r="AHU24" s="17"/>
      <c r="AHV24" s="17"/>
      <c r="AHW24" s="17"/>
      <c r="AHX24" s="17"/>
      <c r="AHY24" s="17"/>
      <c r="AHZ24" s="17"/>
      <c r="AIA24" s="17"/>
      <c r="AIB24" s="17"/>
      <c r="AIC24" s="17"/>
      <c r="AID24" s="17"/>
      <c r="AIE24" s="17"/>
      <c r="AIF24" s="17"/>
      <c r="AIG24" s="17"/>
      <c r="AIH24" s="17"/>
      <c r="AII24" s="17"/>
      <c r="AIJ24" s="17"/>
      <c r="AIK24" s="17"/>
      <c r="AIL24" s="17"/>
      <c r="AIM24" s="17"/>
      <c r="AIN24" s="17"/>
      <c r="AIO24" s="17"/>
      <c r="AIP24" s="17"/>
      <c r="AIQ24" s="17"/>
      <c r="AIR24" s="17"/>
      <c r="AIS24" s="17"/>
      <c r="AIT24" s="17"/>
      <c r="AIU24" s="17"/>
      <c r="AIV24" s="17"/>
      <c r="AIW24" s="17"/>
      <c r="AIX24" s="17"/>
      <c r="AIY24" s="17"/>
      <c r="AIZ24" s="17"/>
      <c r="AJA24" s="17"/>
      <c r="AJB24" s="17"/>
    </row>
    <row r="25" spans="1:938" s="11" customFormat="1" ht="16.2" customHeight="1" x14ac:dyDescent="0.15">
      <c r="A25" s="25" t="s">
        <v>16</v>
      </c>
      <c r="B25" s="7" t="s">
        <v>53</v>
      </c>
      <c r="C25" s="49"/>
      <c r="D25" s="50"/>
      <c r="E25" s="49"/>
      <c r="F25" s="54"/>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c r="YM25" s="17"/>
      <c r="YN25" s="17"/>
      <c r="YO25" s="17"/>
      <c r="YP25" s="17"/>
      <c r="YQ25" s="17"/>
      <c r="YR25" s="17"/>
      <c r="YS25" s="17"/>
      <c r="YT25" s="17"/>
      <c r="YU25" s="17"/>
      <c r="YV25" s="17"/>
      <c r="YW25" s="17"/>
      <c r="YX25" s="17"/>
      <c r="YY25" s="17"/>
      <c r="YZ25" s="17"/>
      <c r="ZA25" s="17"/>
      <c r="ZB25" s="17"/>
      <c r="ZC25" s="17"/>
      <c r="ZD25" s="17"/>
      <c r="ZE25" s="17"/>
      <c r="ZF25" s="17"/>
      <c r="ZG25" s="17"/>
      <c r="ZH25" s="17"/>
      <c r="ZI25" s="17"/>
      <c r="ZJ25" s="17"/>
      <c r="ZK25" s="17"/>
      <c r="ZL25" s="17"/>
      <c r="ZM25" s="17"/>
      <c r="ZN25" s="17"/>
      <c r="ZO25" s="17"/>
      <c r="ZP25" s="17"/>
      <c r="ZQ25" s="17"/>
      <c r="ZR25" s="17"/>
      <c r="ZS25" s="17"/>
      <c r="ZT25" s="17"/>
      <c r="ZU25" s="17"/>
      <c r="ZV25" s="17"/>
      <c r="ZW25" s="17"/>
      <c r="ZX25" s="17"/>
      <c r="ZY25" s="17"/>
      <c r="ZZ25" s="17"/>
      <c r="AAA25" s="17"/>
      <c r="AAB25" s="17"/>
      <c r="AAC25" s="17"/>
      <c r="AAD25" s="17"/>
      <c r="AAE25" s="17"/>
      <c r="AAF25" s="17"/>
      <c r="AAG25" s="17"/>
      <c r="AAH25" s="17"/>
      <c r="AAI25" s="17"/>
      <c r="AAJ25" s="17"/>
      <c r="AAK25" s="17"/>
      <c r="AAL25" s="17"/>
      <c r="AAM25" s="17"/>
      <c r="AAN25" s="17"/>
      <c r="AAO25" s="17"/>
      <c r="AAP25" s="17"/>
      <c r="AAQ25" s="17"/>
      <c r="AAR25" s="17"/>
      <c r="AAS25" s="17"/>
      <c r="AAT25" s="17"/>
      <c r="AAU25" s="17"/>
      <c r="AAV25" s="17"/>
      <c r="AAW25" s="17"/>
      <c r="AAX25" s="17"/>
      <c r="AAY25" s="17"/>
      <c r="AAZ25" s="17"/>
      <c r="ABA25" s="17"/>
      <c r="ABB25" s="17"/>
      <c r="ABC25" s="17"/>
      <c r="ABD25" s="17"/>
      <c r="ABE25" s="17"/>
      <c r="ABF25" s="17"/>
      <c r="ABG25" s="17"/>
      <c r="ABH25" s="17"/>
      <c r="ABI25" s="17"/>
      <c r="ABJ25" s="17"/>
      <c r="ABK25" s="17"/>
      <c r="ABL25" s="17"/>
      <c r="ABM25" s="17"/>
      <c r="ABN25" s="17"/>
      <c r="ABO25" s="17"/>
      <c r="ABP25" s="17"/>
      <c r="ABQ25" s="17"/>
      <c r="ABR25" s="17"/>
      <c r="ABS25" s="17"/>
      <c r="ABT25" s="17"/>
      <c r="ABU25" s="17"/>
      <c r="ABV25" s="17"/>
      <c r="ABW25" s="17"/>
      <c r="ABX25" s="17"/>
      <c r="ABY25" s="17"/>
      <c r="ABZ25" s="17"/>
      <c r="ACA25" s="17"/>
      <c r="ACB25" s="17"/>
      <c r="ACC25" s="17"/>
      <c r="ACD25" s="17"/>
      <c r="ACE25" s="17"/>
      <c r="ACF25" s="17"/>
      <c r="ACG25" s="17"/>
      <c r="ACH25" s="17"/>
      <c r="ACI25" s="17"/>
      <c r="ACJ25" s="17"/>
      <c r="ACK25" s="17"/>
      <c r="ACL25" s="17"/>
      <c r="ACM25" s="17"/>
      <c r="ACN25" s="17"/>
      <c r="ACO25" s="17"/>
      <c r="ACP25" s="17"/>
      <c r="ACQ25" s="17"/>
      <c r="ACR25" s="17"/>
      <c r="ACS25" s="17"/>
      <c r="ACT25" s="17"/>
      <c r="ACU25" s="17"/>
      <c r="ACV25" s="17"/>
      <c r="ACW25" s="17"/>
      <c r="ACX25" s="17"/>
      <c r="ACY25" s="17"/>
      <c r="ACZ25" s="17"/>
      <c r="ADA25" s="17"/>
      <c r="ADB25" s="17"/>
      <c r="ADC25" s="17"/>
      <c r="ADD25" s="17"/>
      <c r="ADE25" s="17"/>
      <c r="ADF25" s="17"/>
      <c r="ADG25" s="17"/>
      <c r="ADH25" s="17"/>
      <c r="ADI25" s="17"/>
      <c r="ADJ25" s="17"/>
      <c r="ADK25" s="17"/>
      <c r="ADL25" s="17"/>
      <c r="ADM25" s="17"/>
      <c r="ADN25" s="17"/>
      <c r="ADO25" s="17"/>
      <c r="ADP25" s="17"/>
      <c r="ADQ25" s="17"/>
      <c r="ADR25" s="17"/>
      <c r="ADS25" s="17"/>
      <c r="ADT25" s="17"/>
      <c r="ADU25" s="17"/>
      <c r="ADV25" s="17"/>
      <c r="ADW25" s="17"/>
      <c r="ADX25" s="17"/>
      <c r="ADY25" s="17"/>
      <c r="ADZ25" s="17"/>
      <c r="AEA25" s="17"/>
      <c r="AEB25" s="17"/>
      <c r="AEC25" s="17"/>
      <c r="AED25" s="17"/>
      <c r="AEE25" s="17"/>
      <c r="AEF25" s="17"/>
      <c r="AEG25" s="17"/>
      <c r="AEH25" s="17"/>
      <c r="AEI25" s="17"/>
      <c r="AEJ25" s="17"/>
      <c r="AEK25" s="17"/>
      <c r="AEL25" s="17"/>
      <c r="AEM25" s="17"/>
      <c r="AEN25" s="17"/>
      <c r="AEO25" s="17"/>
      <c r="AEP25" s="17"/>
      <c r="AEQ25" s="17"/>
      <c r="AER25" s="17"/>
      <c r="AES25" s="17"/>
      <c r="AET25" s="17"/>
      <c r="AEU25" s="17"/>
      <c r="AEV25" s="17"/>
      <c r="AEW25" s="17"/>
      <c r="AEX25" s="17"/>
      <c r="AEY25" s="17"/>
      <c r="AEZ25" s="17"/>
      <c r="AFA25" s="17"/>
      <c r="AFB25" s="17"/>
      <c r="AFC25" s="17"/>
      <c r="AFD25" s="17"/>
      <c r="AFE25" s="17"/>
      <c r="AFF25" s="17"/>
      <c r="AFG25" s="17"/>
      <c r="AFH25" s="17"/>
      <c r="AFI25" s="17"/>
      <c r="AFJ25" s="17"/>
      <c r="AFK25" s="17"/>
      <c r="AFL25" s="17"/>
      <c r="AFM25" s="17"/>
      <c r="AFN25" s="17"/>
      <c r="AFO25" s="17"/>
      <c r="AFP25" s="17"/>
      <c r="AFQ25" s="17"/>
      <c r="AFR25" s="17"/>
      <c r="AFS25" s="17"/>
      <c r="AFT25" s="17"/>
      <c r="AFU25" s="17"/>
      <c r="AFV25" s="17"/>
      <c r="AFW25" s="17"/>
      <c r="AFX25" s="17"/>
      <c r="AFY25" s="17"/>
      <c r="AFZ25" s="17"/>
      <c r="AGA25" s="17"/>
      <c r="AGB25" s="17"/>
      <c r="AGC25" s="17"/>
      <c r="AGD25" s="17"/>
      <c r="AGE25" s="17"/>
      <c r="AGF25" s="17"/>
      <c r="AGG25" s="17"/>
      <c r="AGH25" s="17"/>
      <c r="AGI25" s="17"/>
      <c r="AGJ25" s="17"/>
      <c r="AGK25" s="17"/>
      <c r="AGL25" s="17"/>
      <c r="AGM25" s="17"/>
      <c r="AGN25" s="17"/>
      <c r="AGO25" s="17"/>
      <c r="AGP25" s="17"/>
      <c r="AGQ25" s="17"/>
      <c r="AGR25" s="17"/>
      <c r="AGS25" s="17"/>
      <c r="AGT25" s="17"/>
      <c r="AGU25" s="17"/>
      <c r="AGV25" s="17"/>
      <c r="AGW25" s="17"/>
      <c r="AGX25" s="17"/>
      <c r="AGY25" s="17"/>
      <c r="AGZ25" s="17"/>
      <c r="AHA25" s="17"/>
      <c r="AHB25" s="17"/>
      <c r="AHC25" s="17"/>
      <c r="AHD25" s="17"/>
      <c r="AHE25" s="17"/>
      <c r="AHF25" s="17"/>
      <c r="AHG25" s="17"/>
      <c r="AHH25" s="17"/>
      <c r="AHI25" s="17"/>
      <c r="AHJ25" s="17"/>
      <c r="AHK25" s="17"/>
      <c r="AHL25" s="17"/>
      <c r="AHM25" s="17"/>
      <c r="AHN25" s="17"/>
      <c r="AHO25" s="17"/>
      <c r="AHP25" s="17"/>
      <c r="AHQ25" s="17"/>
      <c r="AHR25" s="17"/>
      <c r="AHS25" s="17"/>
      <c r="AHT25" s="17"/>
      <c r="AHU25" s="17"/>
      <c r="AHV25" s="17"/>
      <c r="AHW25" s="17"/>
      <c r="AHX25" s="17"/>
      <c r="AHY25" s="17"/>
      <c r="AHZ25" s="17"/>
      <c r="AIA25" s="17"/>
      <c r="AIB25" s="17"/>
      <c r="AIC25" s="17"/>
      <c r="AID25" s="17"/>
      <c r="AIE25" s="17"/>
      <c r="AIF25" s="17"/>
      <c r="AIG25" s="17"/>
      <c r="AIH25" s="17"/>
      <c r="AII25" s="17"/>
      <c r="AIJ25" s="17"/>
      <c r="AIK25" s="17"/>
      <c r="AIL25" s="17"/>
      <c r="AIM25" s="17"/>
      <c r="AIN25" s="17"/>
      <c r="AIO25" s="17"/>
      <c r="AIP25" s="17"/>
      <c r="AIQ25" s="17"/>
      <c r="AIR25" s="17"/>
      <c r="AIS25" s="17"/>
      <c r="AIT25" s="17"/>
      <c r="AIU25" s="17"/>
      <c r="AIV25" s="17"/>
      <c r="AIW25" s="17"/>
      <c r="AIX25" s="17"/>
      <c r="AIY25" s="17"/>
      <c r="AIZ25" s="17"/>
      <c r="AJA25" s="17"/>
      <c r="AJB25" s="17"/>
    </row>
    <row r="26" spans="1:938" s="11" customFormat="1" ht="31.2" x14ac:dyDescent="0.15">
      <c r="A26" s="21"/>
      <c r="B26" s="34" t="s">
        <v>66</v>
      </c>
      <c r="C26" s="63" t="s">
        <v>21</v>
      </c>
      <c r="D26" s="47">
        <v>2</v>
      </c>
      <c r="E26" s="46">
        <v>8500</v>
      </c>
      <c r="F26" s="48">
        <f>D26*E26</f>
        <v>17000</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c r="YM26" s="17"/>
      <c r="YN26" s="17"/>
      <c r="YO26" s="17"/>
      <c r="YP26" s="17"/>
      <c r="YQ26" s="17"/>
      <c r="YR26" s="17"/>
      <c r="YS26" s="17"/>
      <c r="YT26" s="17"/>
      <c r="YU26" s="17"/>
      <c r="YV26" s="17"/>
      <c r="YW26" s="17"/>
      <c r="YX26" s="17"/>
      <c r="YY26" s="17"/>
      <c r="YZ26" s="17"/>
      <c r="ZA26" s="17"/>
      <c r="ZB26" s="17"/>
      <c r="ZC26" s="17"/>
      <c r="ZD26" s="17"/>
      <c r="ZE26" s="17"/>
      <c r="ZF26" s="17"/>
      <c r="ZG26" s="17"/>
      <c r="ZH26" s="17"/>
      <c r="ZI26" s="17"/>
      <c r="ZJ26" s="17"/>
      <c r="ZK26" s="17"/>
      <c r="ZL26" s="17"/>
      <c r="ZM26" s="17"/>
      <c r="ZN26" s="17"/>
      <c r="ZO26" s="17"/>
      <c r="ZP26" s="17"/>
      <c r="ZQ26" s="17"/>
      <c r="ZR26" s="17"/>
      <c r="ZS26" s="17"/>
      <c r="ZT26" s="17"/>
      <c r="ZU26" s="17"/>
      <c r="ZV26" s="17"/>
      <c r="ZW26" s="17"/>
      <c r="ZX26" s="17"/>
      <c r="ZY26" s="17"/>
      <c r="ZZ26" s="17"/>
      <c r="AAA26" s="17"/>
      <c r="AAB26" s="17"/>
      <c r="AAC26" s="17"/>
      <c r="AAD26" s="17"/>
      <c r="AAE26" s="17"/>
      <c r="AAF26" s="17"/>
      <c r="AAG26" s="17"/>
      <c r="AAH26" s="17"/>
      <c r="AAI26" s="17"/>
      <c r="AAJ26" s="17"/>
      <c r="AAK26" s="17"/>
      <c r="AAL26" s="17"/>
      <c r="AAM26" s="17"/>
      <c r="AAN26" s="17"/>
      <c r="AAO26" s="17"/>
      <c r="AAP26" s="17"/>
      <c r="AAQ26" s="17"/>
      <c r="AAR26" s="17"/>
      <c r="AAS26" s="17"/>
      <c r="AAT26" s="17"/>
      <c r="AAU26" s="17"/>
      <c r="AAV26" s="17"/>
      <c r="AAW26" s="17"/>
      <c r="AAX26" s="17"/>
      <c r="AAY26" s="17"/>
      <c r="AAZ26" s="17"/>
      <c r="ABA26" s="17"/>
      <c r="ABB26" s="17"/>
      <c r="ABC26" s="17"/>
      <c r="ABD26" s="17"/>
      <c r="ABE26" s="17"/>
      <c r="ABF26" s="17"/>
      <c r="ABG26" s="17"/>
      <c r="ABH26" s="17"/>
      <c r="ABI26" s="17"/>
      <c r="ABJ26" s="17"/>
      <c r="ABK26" s="17"/>
      <c r="ABL26" s="17"/>
      <c r="ABM26" s="17"/>
      <c r="ABN26" s="17"/>
      <c r="ABO26" s="17"/>
      <c r="ABP26" s="17"/>
      <c r="ABQ26" s="17"/>
      <c r="ABR26" s="17"/>
      <c r="ABS26" s="17"/>
      <c r="ABT26" s="17"/>
      <c r="ABU26" s="17"/>
      <c r="ABV26" s="17"/>
      <c r="ABW26" s="17"/>
      <c r="ABX26" s="17"/>
      <c r="ABY26" s="17"/>
      <c r="ABZ26" s="17"/>
      <c r="ACA26" s="17"/>
      <c r="ACB26" s="17"/>
      <c r="ACC26" s="17"/>
      <c r="ACD26" s="17"/>
      <c r="ACE26" s="17"/>
      <c r="ACF26" s="17"/>
      <c r="ACG26" s="17"/>
      <c r="ACH26" s="17"/>
      <c r="ACI26" s="17"/>
      <c r="ACJ26" s="17"/>
      <c r="ACK26" s="17"/>
      <c r="ACL26" s="17"/>
      <c r="ACM26" s="17"/>
      <c r="ACN26" s="17"/>
      <c r="ACO26" s="17"/>
      <c r="ACP26" s="17"/>
      <c r="ACQ26" s="17"/>
      <c r="ACR26" s="17"/>
      <c r="ACS26" s="17"/>
      <c r="ACT26" s="17"/>
      <c r="ACU26" s="17"/>
      <c r="ACV26" s="17"/>
      <c r="ACW26" s="17"/>
      <c r="ACX26" s="17"/>
      <c r="ACY26" s="17"/>
      <c r="ACZ26" s="17"/>
      <c r="ADA26" s="17"/>
      <c r="ADB26" s="17"/>
      <c r="ADC26" s="17"/>
      <c r="ADD26" s="17"/>
      <c r="ADE26" s="17"/>
      <c r="ADF26" s="17"/>
      <c r="ADG26" s="17"/>
      <c r="ADH26" s="17"/>
      <c r="ADI26" s="17"/>
      <c r="ADJ26" s="17"/>
      <c r="ADK26" s="17"/>
      <c r="ADL26" s="17"/>
      <c r="ADM26" s="17"/>
      <c r="ADN26" s="17"/>
      <c r="ADO26" s="17"/>
      <c r="ADP26" s="17"/>
      <c r="ADQ26" s="17"/>
      <c r="ADR26" s="17"/>
      <c r="ADS26" s="17"/>
      <c r="ADT26" s="17"/>
      <c r="ADU26" s="17"/>
      <c r="ADV26" s="17"/>
      <c r="ADW26" s="17"/>
      <c r="ADX26" s="17"/>
      <c r="ADY26" s="17"/>
      <c r="ADZ26" s="17"/>
      <c r="AEA26" s="17"/>
      <c r="AEB26" s="17"/>
      <c r="AEC26" s="17"/>
      <c r="AED26" s="17"/>
      <c r="AEE26" s="17"/>
      <c r="AEF26" s="17"/>
      <c r="AEG26" s="17"/>
      <c r="AEH26" s="17"/>
      <c r="AEI26" s="17"/>
      <c r="AEJ26" s="17"/>
      <c r="AEK26" s="17"/>
      <c r="AEL26" s="17"/>
      <c r="AEM26" s="17"/>
      <c r="AEN26" s="17"/>
      <c r="AEO26" s="17"/>
      <c r="AEP26" s="17"/>
      <c r="AEQ26" s="17"/>
      <c r="AER26" s="17"/>
      <c r="AES26" s="17"/>
      <c r="AET26" s="17"/>
      <c r="AEU26" s="17"/>
      <c r="AEV26" s="17"/>
      <c r="AEW26" s="17"/>
      <c r="AEX26" s="17"/>
      <c r="AEY26" s="17"/>
      <c r="AEZ26" s="17"/>
      <c r="AFA26" s="17"/>
      <c r="AFB26" s="17"/>
      <c r="AFC26" s="17"/>
      <c r="AFD26" s="17"/>
      <c r="AFE26" s="17"/>
      <c r="AFF26" s="17"/>
      <c r="AFG26" s="17"/>
      <c r="AFH26" s="17"/>
      <c r="AFI26" s="17"/>
      <c r="AFJ26" s="17"/>
      <c r="AFK26" s="17"/>
      <c r="AFL26" s="17"/>
      <c r="AFM26" s="17"/>
      <c r="AFN26" s="17"/>
      <c r="AFO26" s="17"/>
      <c r="AFP26" s="17"/>
      <c r="AFQ26" s="17"/>
      <c r="AFR26" s="17"/>
      <c r="AFS26" s="17"/>
      <c r="AFT26" s="17"/>
      <c r="AFU26" s="17"/>
      <c r="AFV26" s="17"/>
      <c r="AFW26" s="17"/>
      <c r="AFX26" s="17"/>
      <c r="AFY26" s="17"/>
      <c r="AFZ26" s="17"/>
      <c r="AGA26" s="17"/>
      <c r="AGB26" s="17"/>
      <c r="AGC26" s="17"/>
      <c r="AGD26" s="17"/>
      <c r="AGE26" s="17"/>
      <c r="AGF26" s="17"/>
      <c r="AGG26" s="17"/>
      <c r="AGH26" s="17"/>
      <c r="AGI26" s="17"/>
      <c r="AGJ26" s="17"/>
      <c r="AGK26" s="17"/>
      <c r="AGL26" s="17"/>
      <c r="AGM26" s="17"/>
      <c r="AGN26" s="17"/>
      <c r="AGO26" s="17"/>
      <c r="AGP26" s="17"/>
      <c r="AGQ26" s="17"/>
      <c r="AGR26" s="17"/>
      <c r="AGS26" s="17"/>
      <c r="AGT26" s="17"/>
      <c r="AGU26" s="17"/>
      <c r="AGV26" s="17"/>
      <c r="AGW26" s="17"/>
      <c r="AGX26" s="17"/>
      <c r="AGY26" s="17"/>
      <c r="AGZ26" s="17"/>
      <c r="AHA26" s="17"/>
      <c r="AHB26" s="17"/>
      <c r="AHC26" s="17"/>
      <c r="AHD26" s="17"/>
      <c r="AHE26" s="17"/>
      <c r="AHF26" s="17"/>
      <c r="AHG26" s="17"/>
      <c r="AHH26" s="17"/>
      <c r="AHI26" s="17"/>
      <c r="AHJ26" s="17"/>
      <c r="AHK26" s="17"/>
      <c r="AHL26" s="17"/>
      <c r="AHM26" s="17"/>
      <c r="AHN26" s="17"/>
      <c r="AHO26" s="17"/>
      <c r="AHP26" s="17"/>
      <c r="AHQ26" s="17"/>
      <c r="AHR26" s="17"/>
      <c r="AHS26" s="17"/>
      <c r="AHT26" s="17"/>
      <c r="AHU26" s="17"/>
      <c r="AHV26" s="17"/>
      <c r="AHW26" s="17"/>
      <c r="AHX26" s="17"/>
      <c r="AHY26" s="17"/>
      <c r="AHZ26" s="17"/>
      <c r="AIA26" s="17"/>
      <c r="AIB26" s="17"/>
      <c r="AIC26" s="17"/>
      <c r="AID26" s="17"/>
      <c r="AIE26" s="17"/>
      <c r="AIF26" s="17"/>
      <c r="AIG26" s="17"/>
      <c r="AIH26" s="17"/>
      <c r="AII26" s="17"/>
      <c r="AIJ26" s="17"/>
      <c r="AIK26" s="17"/>
      <c r="AIL26" s="17"/>
      <c r="AIM26" s="17"/>
      <c r="AIN26" s="17"/>
      <c r="AIO26" s="17"/>
      <c r="AIP26" s="17"/>
      <c r="AIQ26" s="17"/>
      <c r="AIR26" s="17"/>
      <c r="AIS26" s="17"/>
      <c r="AIT26" s="17"/>
      <c r="AIU26" s="17"/>
      <c r="AIV26" s="17"/>
      <c r="AIW26" s="17"/>
      <c r="AIX26" s="17"/>
      <c r="AIY26" s="17"/>
      <c r="AIZ26" s="17"/>
      <c r="AJA26" s="17"/>
      <c r="AJB26" s="17"/>
    </row>
    <row r="27" spans="1:938" s="11" customFormat="1" ht="10.8" customHeight="1" x14ac:dyDescent="0.15">
      <c r="A27" s="19"/>
      <c r="B27" s="20"/>
      <c r="C27" s="55"/>
      <c r="D27" s="56"/>
      <c r="E27" s="55"/>
      <c r="F27" s="5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c r="YM27" s="17"/>
      <c r="YN27" s="17"/>
      <c r="YO27" s="17"/>
      <c r="YP27" s="17"/>
      <c r="YQ27" s="17"/>
      <c r="YR27" s="17"/>
      <c r="YS27" s="17"/>
      <c r="YT27" s="17"/>
      <c r="YU27" s="17"/>
      <c r="YV27" s="17"/>
      <c r="YW27" s="17"/>
      <c r="YX27" s="17"/>
      <c r="YY27" s="17"/>
      <c r="YZ27" s="17"/>
      <c r="ZA27" s="17"/>
      <c r="ZB27" s="17"/>
      <c r="ZC27" s="17"/>
      <c r="ZD27" s="17"/>
      <c r="ZE27" s="17"/>
      <c r="ZF27" s="17"/>
      <c r="ZG27" s="17"/>
      <c r="ZH27" s="17"/>
      <c r="ZI27" s="17"/>
      <c r="ZJ27" s="17"/>
      <c r="ZK27" s="17"/>
      <c r="ZL27" s="17"/>
      <c r="ZM27" s="17"/>
      <c r="ZN27" s="17"/>
      <c r="ZO27" s="17"/>
      <c r="ZP27" s="17"/>
      <c r="ZQ27" s="17"/>
      <c r="ZR27" s="17"/>
      <c r="ZS27" s="17"/>
      <c r="ZT27" s="17"/>
      <c r="ZU27" s="17"/>
      <c r="ZV27" s="17"/>
      <c r="ZW27" s="17"/>
      <c r="ZX27" s="17"/>
      <c r="ZY27" s="17"/>
      <c r="ZZ27" s="17"/>
      <c r="AAA27" s="17"/>
      <c r="AAB27" s="17"/>
      <c r="AAC27" s="17"/>
      <c r="AAD27" s="17"/>
      <c r="AAE27" s="17"/>
      <c r="AAF27" s="17"/>
      <c r="AAG27" s="17"/>
      <c r="AAH27" s="17"/>
      <c r="AAI27" s="17"/>
      <c r="AAJ27" s="17"/>
      <c r="AAK27" s="17"/>
      <c r="AAL27" s="17"/>
      <c r="AAM27" s="17"/>
      <c r="AAN27" s="17"/>
      <c r="AAO27" s="17"/>
      <c r="AAP27" s="17"/>
      <c r="AAQ27" s="17"/>
      <c r="AAR27" s="17"/>
      <c r="AAS27" s="17"/>
      <c r="AAT27" s="17"/>
      <c r="AAU27" s="17"/>
      <c r="AAV27" s="17"/>
      <c r="AAW27" s="17"/>
      <c r="AAX27" s="17"/>
      <c r="AAY27" s="17"/>
      <c r="AAZ27" s="17"/>
      <c r="ABA27" s="17"/>
      <c r="ABB27" s="17"/>
      <c r="ABC27" s="17"/>
      <c r="ABD27" s="17"/>
      <c r="ABE27" s="17"/>
      <c r="ABF27" s="17"/>
      <c r="ABG27" s="17"/>
      <c r="ABH27" s="17"/>
      <c r="ABI27" s="17"/>
      <c r="ABJ27" s="17"/>
      <c r="ABK27" s="17"/>
      <c r="ABL27" s="17"/>
      <c r="ABM27" s="17"/>
      <c r="ABN27" s="17"/>
      <c r="ABO27" s="17"/>
      <c r="ABP27" s="17"/>
      <c r="ABQ27" s="17"/>
      <c r="ABR27" s="17"/>
      <c r="ABS27" s="17"/>
      <c r="ABT27" s="17"/>
      <c r="ABU27" s="17"/>
      <c r="ABV27" s="17"/>
      <c r="ABW27" s="17"/>
      <c r="ABX27" s="17"/>
      <c r="ABY27" s="17"/>
      <c r="ABZ27" s="17"/>
      <c r="ACA27" s="17"/>
      <c r="ACB27" s="17"/>
      <c r="ACC27" s="17"/>
      <c r="ACD27" s="17"/>
      <c r="ACE27" s="17"/>
      <c r="ACF27" s="17"/>
      <c r="ACG27" s="17"/>
      <c r="ACH27" s="17"/>
      <c r="ACI27" s="17"/>
      <c r="ACJ27" s="17"/>
      <c r="ACK27" s="17"/>
      <c r="ACL27" s="17"/>
      <c r="ACM27" s="17"/>
      <c r="ACN27" s="17"/>
      <c r="ACO27" s="17"/>
      <c r="ACP27" s="17"/>
      <c r="ACQ27" s="17"/>
      <c r="ACR27" s="17"/>
      <c r="ACS27" s="17"/>
      <c r="ACT27" s="17"/>
      <c r="ACU27" s="17"/>
      <c r="ACV27" s="17"/>
      <c r="ACW27" s="17"/>
      <c r="ACX27" s="17"/>
      <c r="ACY27" s="17"/>
      <c r="ACZ27" s="17"/>
      <c r="ADA27" s="17"/>
      <c r="ADB27" s="17"/>
      <c r="ADC27" s="17"/>
      <c r="ADD27" s="17"/>
      <c r="ADE27" s="17"/>
      <c r="ADF27" s="17"/>
      <c r="ADG27" s="17"/>
      <c r="ADH27" s="17"/>
      <c r="ADI27" s="17"/>
      <c r="ADJ27" s="17"/>
      <c r="ADK27" s="17"/>
      <c r="ADL27" s="17"/>
      <c r="ADM27" s="17"/>
      <c r="ADN27" s="17"/>
      <c r="ADO27" s="17"/>
      <c r="ADP27" s="17"/>
      <c r="ADQ27" s="17"/>
      <c r="ADR27" s="17"/>
      <c r="ADS27" s="17"/>
      <c r="ADT27" s="17"/>
      <c r="ADU27" s="17"/>
      <c r="ADV27" s="17"/>
      <c r="ADW27" s="17"/>
      <c r="ADX27" s="17"/>
      <c r="ADY27" s="17"/>
      <c r="ADZ27" s="17"/>
      <c r="AEA27" s="17"/>
      <c r="AEB27" s="17"/>
      <c r="AEC27" s="17"/>
      <c r="AED27" s="17"/>
      <c r="AEE27" s="17"/>
      <c r="AEF27" s="17"/>
      <c r="AEG27" s="17"/>
      <c r="AEH27" s="17"/>
      <c r="AEI27" s="17"/>
      <c r="AEJ27" s="17"/>
      <c r="AEK27" s="17"/>
      <c r="AEL27" s="17"/>
      <c r="AEM27" s="17"/>
      <c r="AEN27" s="17"/>
      <c r="AEO27" s="17"/>
      <c r="AEP27" s="17"/>
      <c r="AEQ27" s="17"/>
      <c r="AER27" s="17"/>
      <c r="AES27" s="17"/>
      <c r="AET27" s="17"/>
      <c r="AEU27" s="17"/>
      <c r="AEV27" s="17"/>
      <c r="AEW27" s="17"/>
      <c r="AEX27" s="17"/>
      <c r="AEY27" s="17"/>
      <c r="AEZ27" s="17"/>
      <c r="AFA27" s="17"/>
      <c r="AFB27" s="17"/>
      <c r="AFC27" s="17"/>
      <c r="AFD27" s="17"/>
      <c r="AFE27" s="17"/>
      <c r="AFF27" s="17"/>
      <c r="AFG27" s="17"/>
      <c r="AFH27" s="17"/>
      <c r="AFI27" s="17"/>
      <c r="AFJ27" s="17"/>
      <c r="AFK27" s="17"/>
      <c r="AFL27" s="17"/>
      <c r="AFM27" s="17"/>
      <c r="AFN27" s="17"/>
      <c r="AFO27" s="17"/>
      <c r="AFP27" s="17"/>
      <c r="AFQ27" s="17"/>
      <c r="AFR27" s="17"/>
      <c r="AFS27" s="17"/>
      <c r="AFT27" s="17"/>
      <c r="AFU27" s="17"/>
      <c r="AFV27" s="17"/>
      <c r="AFW27" s="17"/>
      <c r="AFX27" s="17"/>
      <c r="AFY27" s="17"/>
      <c r="AFZ27" s="17"/>
      <c r="AGA27" s="17"/>
      <c r="AGB27" s="17"/>
      <c r="AGC27" s="17"/>
      <c r="AGD27" s="17"/>
      <c r="AGE27" s="17"/>
      <c r="AGF27" s="17"/>
      <c r="AGG27" s="17"/>
      <c r="AGH27" s="17"/>
      <c r="AGI27" s="17"/>
      <c r="AGJ27" s="17"/>
      <c r="AGK27" s="17"/>
      <c r="AGL27" s="17"/>
      <c r="AGM27" s="17"/>
      <c r="AGN27" s="17"/>
      <c r="AGO27" s="17"/>
      <c r="AGP27" s="17"/>
      <c r="AGQ27" s="17"/>
      <c r="AGR27" s="17"/>
      <c r="AGS27" s="17"/>
      <c r="AGT27" s="17"/>
      <c r="AGU27" s="17"/>
      <c r="AGV27" s="17"/>
      <c r="AGW27" s="17"/>
      <c r="AGX27" s="17"/>
      <c r="AGY27" s="17"/>
      <c r="AGZ27" s="17"/>
      <c r="AHA27" s="17"/>
      <c r="AHB27" s="17"/>
      <c r="AHC27" s="17"/>
      <c r="AHD27" s="17"/>
      <c r="AHE27" s="17"/>
      <c r="AHF27" s="17"/>
      <c r="AHG27" s="17"/>
      <c r="AHH27" s="17"/>
      <c r="AHI27" s="17"/>
      <c r="AHJ27" s="17"/>
      <c r="AHK27" s="17"/>
      <c r="AHL27" s="17"/>
      <c r="AHM27" s="17"/>
      <c r="AHN27" s="17"/>
      <c r="AHO27" s="17"/>
      <c r="AHP27" s="17"/>
      <c r="AHQ27" s="17"/>
      <c r="AHR27" s="17"/>
      <c r="AHS27" s="17"/>
      <c r="AHT27" s="17"/>
      <c r="AHU27" s="17"/>
      <c r="AHV27" s="17"/>
      <c r="AHW27" s="17"/>
      <c r="AHX27" s="17"/>
      <c r="AHY27" s="17"/>
      <c r="AHZ27" s="17"/>
      <c r="AIA27" s="17"/>
      <c r="AIB27" s="17"/>
      <c r="AIC27" s="17"/>
      <c r="AID27" s="17"/>
      <c r="AIE27" s="17"/>
      <c r="AIF27" s="17"/>
      <c r="AIG27" s="17"/>
      <c r="AIH27" s="17"/>
      <c r="AII27" s="17"/>
      <c r="AIJ27" s="17"/>
      <c r="AIK27" s="17"/>
      <c r="AIL27" s="17"/>
      <c r="AIM27" s="17"/>
      <c r="AIN27" s="17"/>
      <c r="AIO27" s="17"/>
      <c r="AIP27" s="17"/>
      <c r="AIQ27" s="17"/>
      <c r="AIR27" s="17"/>
      <c r="AIS27" s="17"/>
      <c r="AIT27" s="17"/>
      <c r="AIU27" s="17"/>
      <c r="AIV27" s="17"/>
      <c r="AIW27" s="17"/>
      <c r="AIX27" s="17"/>
      <c r="AIY27" s="17"/>
      <c r="AIZ27" s="17"/>
      <c r="AJA27" s="17"/>
      <c r="AJB27" s="17"/>
    </row>
    <row r="28" spans="1:938" ht="10.8" customHeight="1" x14ac:dyDescent="0.15">
      <c r="A28" s="2" t="s">
        <v>17</v>
      </c>
      <c r="B28" s="7" t="s">
        <v>58</v>
      </c>
      <c r="C28" s="60"/>
      <c r="D28" s="61"/>
      <c r="E28" s="60"/>
      <c r="F28" s="62"/>
    </row>
    <row r="29" spans="1:938" ht="24.6" customHeight="1" x14ac:dyDescent="0.15">
      <c r="A29" s="22"/>
      <c r="B29" s="34" t="s">
        <v>65</v>
      </c>
      <c r="C29" s="46" t="s">
        <v>34</v>
      </c>
      <c r="D29" s="47">
        <f>Sheet1!G25</f>
        <v>33.626559999999998</v>
      </c>
      <c r="E29" s="46">
        <v>85</v>
      </c>
      <c r="F29" s="48">
        <f>D29*E29</f>
        <v>2858.2575999999999</v>
      </c>
    </row>
    <row r="30" spans="1:938" ht="10.8" customHeight="1" x14ac:dyDescent="0.15">
      <c r="A30" s="23"/>
      <c r="B30" s="24"/>
      <c r="C30" s="64"/>
      <c r="D30" s="47"/>
      <c r="E30" s="46"/>
      <c r="F30" s="48"/>
    </row>
    <row r="31" spans="1:938" ht="9" customHeight="1" x14ac:dyDescent="0.15">
      <c r="A31" s="2" t="s">
        <v>18</v>
      </c>
      <c r="B31" s="7" t="s">
        <v>12</v>
      </c>
      <c r="C31" s="60"/>
      <c r="D31" s="61"/>
      <c r="E31" s="60"/>
      <c r="F31" s="62"/>
    </row>
    <row r="32" spans="1:938" ht="43.8" customHeight="1" x14ac:dyDescent="0.15">
      <c r="A32" s="3"/>
      <c r="B32" s="10" t="s">
        <v>71</v>
      </c>
      <c r="C32" s="58" t="s">
        <v>33</v>
      </c>
      <c r="D32" s="59">
        <v>2</v>
      </c>
      <c r="E32" s="58">
        <v>25800</v>
      </c>
      <c r="F32" s="65">
        <f>D32*E32</f>
        <v>51600</v>
      </c>
    </row>
    <row r="33" spans="1:6" x14ac:dyDescent="0.15">
      <c r="A33" s="4"/>
      <c r="B33" s="5"/>
      <c r="C33" s="58"/>
      <c r="D33" s="59"/>
      <c r="E33" s="58"/>
      <c r="F33" s="65"/>
    </row>
    <row r="34" spans="1:6" ht="10.8" customHeight="1" x14ac:dyDescent="0.15">
      <c r="A34" s="2" t="s">
        <v>19</v>
      </c>
      <c r="B34" s="7" t="s">
        <v>15</v>
      </c>
      <c r="C34" s="60"/>
      <c r="D34" s="61"/>
      <c r="E34" s="60"/>
      <c r="F34" s="62"/>
    </row>
    <row r="35" spans="1:6" ht="39" customHeight="1" x14ac:dyDescent="0.15">
      <c r="A35" s="3">
        <v>2</v>
      </c>
      <c r="B35" s="5" t="s">
        <v>72</v>
      </c>
      <c r="C35" s="58" t="s">
        <v>20</v>
      </c>
      <c r="D35" s="59">
        <f>Sheet1!I20</f>
        <v>299.96190000000001</v>
      </c>
      <c r="E35" s="58">
        <v>250</v>
      </c>
      <c r="F35" s="65">
        <f>D35*E35</f>
        <v>74990.475000000006</v>
      </c>
    </row>
    <row r="36" spans="1:6" ht="13.8" customHeight="1" x14ac:dyDescent="0.15">
      <c r="A36" s="3"/>
      <c r="B36" s="5"/>
      <c r="C36" s="58"/>
      <c r="D36" s="59"/>
      <c r="E36" s="58"/>
      <c r="F36" s="65"/>
    </row>
    <row r="37" spans="1:6" ht="12.6" customHeight="1" x14ac:dyDescent="0.15">
      <c r="A37" s="2" t="s">
        <v>22</v>
      </c>
      <c r="B37" s="7" t="s">
        <v>55</v>
      </c>
      <c r="C37" s="60" t="s">
        <v>20</v>
      </c>
      <c r="D37" s="61">
        <f>Sheet1!G15+Sheet1!I30</f>
        <v>387.15017999999998</v>
      </c>
      <c r="E37" s="60">
        <v>45</v>
      </c>
      <c r="F37" s="62">
        <f>D37*E37</f>
        <v>17421.758099999999</v>
      </c>
    </row>
    <row r="38" spans="1:6" s="26" customFormat="1" ht="32.4" customHeight="1" x14ac:dyDescent="0.15">
      <c r="A38" s="27" t="s">
        <v>7</v>
      </c>
      <c r="B38" s="42" t="s">
        <v>73</v>
      </c>
      <c r="C38" s="66"/>
      <c r="D38" s="66"/>
      <c r="E38" s="67"/>
      <c r="F38" s="68"/>
    </row>
    <row r="39" spans="1:6" x14ac:dyDescent="0.15">
      <c r="A39" s="4"/>
      <c r="B39" s="5"/>
      <c r="C39" s="58"/>
      <c r="D39" s="59"/>
      <c r="E39" s="58"/>
      <c r="F39" s="65"/>
    </row>
    <row r="40" spans="1:6" x14ac:dyDescent="0.15">
      <c r="A40" s="2" t="s">
        <v>23</v>
      </c>
      <c r="B40" s="7" t="s">
        <v>63</v>
      </c>
      <c r="C40" s="60" t="s">
        <v>20</v>
      </c>
      <c r="D40" s="61">
        <f>Sheet1!I30</f>
        <v>87.026880000000006</v>
      </c>
      <c r="E40" s="60">
        <v>75</v>
      </c>
      <c r="F40" s="62">
        <f>D40*E40</f>
        <v>6527.0160000000005</v>
      </c>
    </row>
    <row r="41" spans="1:6" ht="67.2" customHeight="1" x14ac:dyDescent="0.15">
      <c r="A41" s="33"/>
      <c r="B41" s="10" t="s">
        <v>74</v>
      </c>
      <c r="C41" s="58"/>
      <c r="D41" s="59"/>
      <c r="E41" s="58"/>
      <c r="F41" s="65"/>
    </row>
    <row r="42" spans="1:6" ht="12.6" customHeight="1" x14ac:dyDescent="0.15">
      <c r="A42" s="4"/>
      <c r="B42" s="5"/>
      <c r="C42" s="58"/>
      <c r="D42" s="59"/>
      <c r="E42" s="58"/>
      <c r="F42" s="65"/>
    </row>
    <row r="43" spans="1:6" ht="11.4" customHeight="1" x14ac:dyDescent="0.15">
      <c r="A43" s="12" t="s">
        <v>41</v>
      </c>
      <c r="B43" s="13" t="s">
        <v>40</v>
      </c>
      <c r="C43" s="69"/>
      <c r="D43" s="70"/>
      <c r="E43" s="69"/>
      <c r="F43" s="71"/>
    </row>
    <row r="44" spans="1:6" ht="54.6" x14ac:dyDescent="0.15">
      <c r="A44" s="29">
        <v>1</v>
      </c>
      <c r="B44" s="16" t="s">
        <v>59</v>
      </c>
      <c r="C44" s="72"/>
      <c r="D44" s="73"/>
      <c r="E44" s="72"/>
      <c r="F44" s="74"/>
    </row>
    <row r="45" spans="1:6" ht="13.2" customHeight="1" x14ac:dyDescent="0.15">
      <c r="A45" s="14"/>
      <c r="B45" s="15" t="s">
        <v>60</v>
      </c>
      <c r="C45" s="72" t="s">
        <v>21</v>
      </c>
      <c r="D45" s="73">
        <v>4</v>
      </c>
      <c r="E45" s="91"/>
      <c r="F45" s="74"/>
    </row>
    <row r="46" spans="1:6" ht="10.8" customHeight="1" x14ac:dyDescent="0.15">
      <c r="A46" s="14"/>
      <c r="B46" s="16" t="s">
        <v>75</v>
      </c>
      <c r="C46" s="72"/>
      <c r="D46" s="73"/>
      <c r="E46" s="72"/>
      <c r="F46" s="74"/>
    </row>
    <row r="47" spans="1:6" ht="13.2" customHeight="1" x14ac:dyDescent="0.15">
      <c r="A47" s="28" t="s">
        <v>42</v>
      </c>
      <c r="B47" s="30" t="s">
        <v>61</v>
      </c>
      <c r="C47" s="75"/>
      <c r="D47" s="76"/>
      <c r="E47" s="75"/>
      <c r="F47" s="77"/>
    </row>
    <row r="48" spans="1:6" ht="23.4" x14ac:dyDescent="0.15">
      <c r="A48" s="14"/>
      <c r="B48" s="16" t="s">
        <v>76</v>
      </c>
      <c r="C48" s="72" t="s">
        <v>21</v>
      </c>
      <c r="D48" s="73">
        <v>1</v>
      </c>
      <c r="E48" s="72">
        <v>10000</v>
      </c>
      <c r="F48" s="74">
        <f>D48*E48</f>
        <v>10000</v>
      </c>
    </row>
    <row r="49" spans="1:6" x14ac:dyDescent="0.15">
      <c r="A49" s="14"/>
      <c r="B49" s="16"/>
      <c r="C49" s="72"/>
      <c r="D49" s="73"/>
      <c r="E49" s="72"/>
      <c r="F49" s="74"/>
    </row>
    <row r="50" spans="1:6" ht="11.4" customHeight="1" x14ac:dyDescent="0.15">
      <c r="A50" s="14"/>
      <c r="B50" s="16"/>
      <c r="C50" s="72"/>
      <c r="D50" s="73"/>
      <c r="E50" s="72"/>
      <c r="F50" s="74"/>
    </row>
    <row r="51" spans="1:6" x14ac:dyDescent="0.15">
      <c r="A51" s="81"/>
      <c r="B51" s="82"/>
      <c r="C51" s="83"/>
      <c r="D51" s="84"/>
      <c r="E51" s="83"/>
      <c r="F51" s="85"/>
    </row>
    <row r="52" spans="1:6" x14ac:dyDescent="0.15">
      <c r="A52" s="86"/>
      <c r="B52" s="87" t="s">
        <v>78</v>
      </c>
      <c r="C52" s="88"/>
      <c r="D52" s="89"/>
      <c r="E52" s="88"/>
      <c r="F52" s="90">
        <f>SUM(F5:F51)</f>
        <v>786862.20669999998</v>
      </c>
    </row>
    <row r="56" spans="1:6" ht="10.8" x14ac:dyDescent="0.25">
      <c r="B56" s="92" t="s">
        <v>79</v>
      </c>
      <c r="C56" s="92"/>
      <c r="D56" s="93"/>
      <c r="E56" s="93"/>
    </row>
    <row r="57" spans="1:6" ht="10.8" x14ac:dyDescent="0.25">
      <c r="B57" s="94" t="s">
        <v>80</v>
      </c>
      <c r="C57" s="94"/>
      <c r="D57" s="93"/>
      <c r="E57" s="93"/>
    </row>
    <row r="58" spans="1:6" ht="10.8" x14ac:dyDescent="0.25">
      <c r="B58" s="95" t="s">
        <v>81</v>
      </c>
      <c r="C58" s="95"/>
      <c r="D58" s="93"/>
      <c r="E58" s="93"/>
    </row>
    <row r="59" spans="1:6" ht="10.8" x14ac:dyDescent="0.25">
      <c r="B59" s="94" t="s">
        <v>82</v>
      </c>
      <c r="C59" s="94"/>
      <c r="D59" s="93"/>
      <c r="E59" s="93"/>
    </row>
    <row r="60" spans="1:6" ht="10.8" x14ac:dyDescent="0.25">
      <c r="B60" s="94" t="s">
        <v>83</v>
      </c>
      <c r="C60" s="94"/>
      <c r="D60" s="93"/>
      <c r="E60" s="93"/>
    </row>
    <row r="61" spans="1:6" ht="10.8" x14ac:dyDescent="0.25">
      <c r="B61" s="94" t="s">
        <v>84</v>
      </c>
      <c r="C61" s="94"/>
      <c r="D61" s="93"/>
      <c r="E61" s="93"/>
    </row>
  </sheetData>
  <mergeCells count="1">
    <mergeCell ref="A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workbookViewId="0">
      <pane ySplit="2" topLeftCell="A9" activePane="bottomLeft" state="frozen"/>
      <selection pane="bottomLeft" activeCell="G15" sqref="G15"/>
    </sheetView>
  </sheetViews>
  <sheetFormatPr defaultRowHeight="14.4" x14ac:dyDescent="0.3"/>
  <cols>
    <col min="1" max="1" width="17.109375" customWidth="1"/>
    <col min="2" max="2" width="17.44140625" customWidth="1"/>
    <col min="3" max="5" width="8.88671875" style="9"/>
    <col min="10" max="10" width="8.88671875" style="9"/>
  </cols>
  <sheetData>
    <row r="1" spans="1:10" x14ac:dyDescent="0.3">
      <c r="C1" s="9" t="s">
        <v>23</v>
      </c>
      <c r="D1" s="9" t="s">
        <v>8</v>
      </c>
      <c r="E1" s="9" t="s">
        <v>17</v>
      </c>
      <c r="F1" t="s">
        <v>24</v>
      </c>
    </row>
    <row r="2" spans="1:10" x14ac:dyDescent="0.3">
      <c r="F2" t="s">
        <v>26</v>
      </c>
      <c r="G2" t="s">
        <v>25</v>
      </c>
      <c r="H2" t="s">
        <v>27</v>
      </c>
      <c r="I2" t="s">
        <v>28</v>
      </c>
    </row>
    <row r="3" spans="1:10" ht="15" customHeight="1" x14ac:dyDescent="0.3"/>
    <row r="4" spans="1:10" ht="15" customHeight="1" x14ac:dyDescent="0.3">
      <c r="A4" s="39" t="s">
        <v>29</v>
      </c>
      <c r="B4" s="39"/>
      <c r="C4" s="40"/>
      <c r="D4" s="40"/>
      <c r="E4" s="40"/>
      <c r="F4" s="39">
        <v>11.41</v>
      </c>
      <c r="G4" s="39">
        <f>F4*10.76</f>
        <v>122.77159999999999</v>
      </c>
      <c r="H4" s="39"/>
      <c r="I4" s="39">
        <f>G4+H4</f>
        <v>122.77159999999999</v>
      </c>
    </row>
    <row r="5" spans="1:10" ht="15" customHeight="1" x14ac:dyDescent="0.3">
      <c r="A5" s="39"/>
      <c r="B5" s="39"/>
      <c r="C5" s="40"/>
      <c r="D5" s="40"/>
      <c r="E5" s="40"/>
      <c r="F5" s="39"/>
      <c r="G5" s="39"/>
      <c r="H5" s="39"/>
      <c r="I5" s="39"/>
    </row>
    <row r="6" spans="1:10" x14ac:dyDescent="0.3">
      <c r="A6" s="39" t="s">
        <v>30</v>
      </c>
      <c r="B6" s="39"/>
      <c r="C6" s="40"/>
      <c r="D6" s="40"/>
      <c r="E6" s="40"/>
      <c r="F6" s="39">
        <v>11.42</v>
      </c>
      <c r="G6" s="39">
        <f>F6*10.76</f>
        <v>122.8792</v>
      </c>
      <c r="H6" s="39"/>
      <c r="I6" s="39">
        <f>I4</f>
        <v>122.77159999999999</v>
      </c>
    </row>
    <row r="9" spans="1:10" s="39" customFormat="1" x14ac:dyDescent="0.3">
      <c r="A9" s="39" t="s">
        <v>46</v>
      </c>
      <c r="C9" s="40">
        <v>13.52</v>
      </c>
      <c r="D9" s="40"/>
      <c r="E9" s="40">
        <v>3</v>
      </c>
      <c r="F9" s="39">
        <f>C9*E9</f>
        <v>40.56</v>
      </c>
      <c r="J9" s="40"/>
    </row>
    <row r="10" spans="1:10" s="39" customFormat="1" x14ac:dyDescent="0.3">
      <c r="C10" s="40">
        <v>-0.9</v>
      </c>
      <c r="D10" s="40"/>
      <c r="E10" s="40">
        <v>2.1</v>
      </c>
      <c r="F10" s="39">
        <f>C10*E10</f>
        <v>-1.8900000000000001</v>
      </c>
      <c r="J10" s="40"/>
    </row>
    <row r="11" spans="1:10" s="39" customFormat="1" x14ac:dyDescent="0.3">
      <c r="C11" s="40"/>
      <c r="D11" s="40"/>
      <c r="E11" s="40"/>
      <c r="F11" s="39">
        <f>SUM(F9:F10)</f>
        <v>38.67</v>
      </c>
      <c r="G11" s="39">
        <f>F11*10.76</f>
        <v>416.08920000000001</v>
      </c>
      <c r="J11" s="40"/>
    </row>
    <row r="13" spans="1:10" x14ac:dyDescent="0.3">
      <c r="C13" s="9">
        <v>10.45</v>
      </c>
      <c r="E13" s="9">
        <v>2.85</v>
      </c>
      <c r="F13">
        <f>C13*E13</f>
        <v>29.782499999999999</v>
      </c>
    </row>
    <row r="14" spans="1:10" x14ac:dyDescent="0.3">
      <c r="C14" s="40">
        <v>-0.9</v>
      </c>
      <c r="D14" s="40"/>
      <c r="E14" s="40">
        <v>2.1</v>
      </c>
      <c r="F14" s="39">
        <f>C14*E14</f>
        <v>-1.8900000000000001</v>
      </c>
    </row>
    <row r="15" spans="1:10" x14ac:dyDescent="0.3">
      <c r="F15">
        <f>SUM(F13:F14)</f>
        <v>27.892499999999998</v>
      </c>
      <c r="G15">
        <f>F15*10.76</f>
        <v>300.12329999999997</v>
      </c>
    </row>
    <row r="17" spans="1:9" ht="28.8" x14ac:dyDescent="0.3">
      <c r="A17" s="8" t="s">
        <v>56</v>
      </c>
      <c r="B17">
        <v>2</v>
      </c>
      <c r="C17" s="9">
        <v>3.38</v>
      </c>
      <c r="E17" s="9">
        <v>2.1</v>
      </c>
      <c r="F17">
        <f>B17*C17*E17</f>
        <v>14.196</v>
      </c>
      <c r="G17">
        <f>F17*10.76</f>
        <v>152.74895999999998</v>
      </c>
      <c r="H17">
        <f>G17*5%</f>
        <v>7.6374479999999991</v>
      </c>
      <c r="I17">
        <f>G17+H17</f>
        <v>160.38640799999999</v>
      </c>
    </row>
    <row r="18" spans="1:9" x14ac:dyDescent="0.3">
      <c r="B18">
        <v>2</v>
      </c>
      <c r="C18" s="9">
        <v>3.37</v>
      </c>
      <c r="E18" s="9">
        <v>2.1</v>
      </c>
      <c r="F18">
        <f>B18*C18*E18</f>
        <v>14.154000000000002</v>
      </c>
      <c r="G18">
        <f t="shared" ref="G18:G19" si="0">F18*10.76</f>
        <v>152.29704000000001</v>
      </c>
      <c r="H18">
        <f>G18*5%</f>
        <v>7.6148520000000008</v>
      </c>
      <c r="I18">
        <f>G18+H18</f>
        <v>159.91189200000002</v>
      </c>
    </row>
    <row r="19" spans="1:9" x14ac:dyDescent="0.3">
      <c r="C19" s="9">
        <v>-0.9</v>
      </c>
      <c r="E19" s="9">
        <v>2.1</v>
      </c>
      <c r="F19">
        <f t="shared" ref="F19" si="1">C19*E19</f>
        <v>-1.8900000000000001</v>
      </c>
      <c r="G19">
        <f t="shared" si="0"/>
        <v>-20.336400000000001</v>
      </c>
      <c r="I19">
        <f>G19</f>
        <v>-20.336400000000001</v>
      </c>
    </row>
    <row r="20" spans="1:9" x14ac:dyDescent="0.3">
      <c r="I20">
        <f>SUM(I17:I19)</f>
        <v>299.96190000000001</v>
      </c>
    </row>
    <row r="22" spans="1:9" x14ac:dyDescent="0.3">
      <c r="G22" t="s">
        <v>34</v>
      </c>
    </row>
    <row r="23" spans="1:9" x14ac:dyDescent="0.3">
      <c r="A23" t="s">
        <v>54</v>
      </c>
      <c r="B23">
        <v>2</v>
      </c>
      <c r="C23" s="9">
        <v>3.3959999999999999</v>
      </c>
      <c r="F23">
        <f>B23*C23</f>
        <v>6.7919999999999998</v>
      </c>
    </row>
    <row r="24" spans="1:9" x14ac:dyDescent="0.3">
      <c r="C24" s="9">
        <v>3.46</v>
      </c>
      <c r="F24" s="9">
        <f>C24</f>
        <v>3.46</v>
      </c>
    </row>
    <row r="25" spans="1:9" x14ac:dyDescent="0.3">
      <c r="F25">
        <f>SUM(F23:F24)</f>
        <v>10.251999999999999</v>
      </c>
      <c r="G25">
        <f>F25*3.28</f>
        <v>33.626559999999998</v>
      </c>
    </row>
    <row r="28" spans="1:9" x14ac:dyDescent="0.3">
      <c r="A28" t="s">
        <v>57</v>
      </c>
      <c r="B28">
        <v>2</v>
      </c>
      <c r="C28" s="9">
        <v>3.4</v>
      </c>
      <c r="E28" s="9">
        <v>0.6</v>
      </c>
      <c r="F28">
        <f>B28*C28*E28</f>
        <v>4.08</v>
      </c>
      <c r="G28">
        <f>F28*10.76</f>
        <v>43.900799999999997</v>
      </c>
      <c r="I28">
        <f>G28</f>
        <v>43.900799999999997</v>
      </c>
    </row>
    <row r="29" spans="1:9" x14ac:dyDescent="0.3">
      <c r="B29">
        <v>2</v>
      </c>
      <c r="C29" s="9">
        <v>3.34</v>
      </c>
      <c r="E29" s="9">
        <v>0.6</v>
      </c>
      <c r="F29">
        <f>B29*C29*E29</f>
        <v>4.008</v>
      </c>
      <c r="G29">
        <f>F29*10.76</f>
        <v>43.126080000000002</v>
      </c>
      <c r="I29">
        <f>G29</f>
        <v>43.126080000000002</v>
      </c>
    </row>
    <row r="30" spans="1:9" x14ac:dyDescent="0.3">
      <c r="I30">
        <f>SUM(I28:I29)</f>
        <v>87.026880000000006</v>
      </c>
    </row>
    <row r="31" spans="1:9" x14ac:dyDescent="0.3">
      <c r="F31" s="9"/>
    </row>
    <row r="38" spans="1:9" ht="57.6" x14ac:dyDescent="0.3">
      <c r="A38" s="8" t="s">
        <v>39</v>
      </c>
      <c r="B38" t="s">
        <v>35</v>
      </c>
      <c r="F38">
        <f>2*2.74</f>
        <v>5.48</v>
      </c>
      <c r="G38">
        <f>F38*10.76</f>
        <v>58.964800000000004</v>
      </c>
      <c r="I38">
        <f>G38</f>
        <v>58.964800000000004</v>
      </c>
    </row>
    <row r="39" spans="1:9" x14ac:dyDescent="0.3">
      <c r="B39" t="s">
        <v>36</v>
      </c>
      <c r="C39" s="9">
        <f>2*3.43</f>
        <v>6.86</v>
      </c>
      <c r="E39" s="9">
        <v>2.85</v>
      </c>
      <c r="F39">
        <f>C39*E39</f>
        <v>19.551000000000002</v>
      </c>
      <c r="G39">
        <f>F39*10.76</f>
        <v>210.36876000000001</v>
      </c>
      <c r="I39">
        <f>G39</f>
        <v>210.36876000000001</v>
      </c>
    </row>
    <row r="40" spans="1:9" x14ac:dyDescent="0.3">
      <c r="B40" t="s">
        <v>37</v>
      </c>
      <c r="C40" s="9">
        <v>-0.9</v>
      </c>
      <c r="E40" s="9">
        <v>2.1</v>
      </c>
      <c r="F40">
        <f>C40*E40</f>
        <v>-1.8900000000000001</v>
      </c>
      <c r="G40">
        <f>F40*10.76</f>
        <v>-20.336400000000001</v>
      </c>
      <c r="I40">
        <f>G40</f>
        <v>-20.336400000000001</v>
      </c>
    </row>
    <row r="41" spans="1:9" x14ac:dyDescent="0.3">
      <c r="I41">
        <f>SUM(I38:I40)</f>
        <v>248.99716000000004</v>
      </c>
    </row>
    <row r="43" spans="1:9" ht="16.8" customHeight="1" x14ac:dyDescent="0.3">
      <c r="A43" t="s">
        <v>38</v>
      </c>
      <c r="F43">
        <f>2*1.84</f>
        <v>3.68</v>
      </c>
      <c r="G43">
        <f>F43*10.76</f>
        <v>39.596800000000002</v>
      </c>
      <c r="I43">
        <f>G43</f>
        <v>39.596800000000002</v>
      </c>
    </row>
    <row r="45" spans="1:9" x14ac:dyDescent="0.3">
      <c r="A45" t="s">
        <v>31</v>
      </c>
      <c r="C45" s="9">
        <v>0.9</v>
      </c>
      <c r="E45" s="9">
        <v>1.0129999999999999</v>
      </c>
      <c r="F45">
        <f>C45*E45</f>
        <v>0.91169999999999995</v>
      </c>
      <c r="G45">
        <f>F45*10.76</f>
        <v>9.8098919999999996</v>
      </c>
      <c r="I45">
        <f>G45</f>
        <v>9.8098919999999996</v>
      </c>
    </row>
    <row r="46" spans="1:9" x14ac:dyDescent="0.3">
      <c r="A46" t="s">
        <v>32</v>
      </c>
      <c r="C46" s="9">
        <v>0.9</v>
      </c>
      <c r="E46" s="9">
        <v>2.1</v>
      </c>
      <c r="F46">
        <f>C46*E46</f>
        <v>1.8900000000000001</v>
      </c>
      <c r="G46">
        <f>F46*10.76</f>
        <v>20.336400000000001</v>
      </c>
      <c r="I46">
        <f>G46</f>
        <v>20.336400000000001</v>
      </c>
    </row>
    <row r="48" spans="1:9" x14ac:dyDescent="0.3">
      <c r="A48" t="s">
        <v>43</v>
      </c>
      <c r="B48">
        <v>4</v>
      </c>
      <c r="C48" s="9">
        <v>3</v>
      </c>
      <c r="E48" s="9">
        <v>0.1</v>
      </c>
      <c r="F48">
        <f>B48*C48*E48</f>
        <v>1.2000000000000002</v>
      </c>
      <c r="G48">
        <f>F48*10.76</f>
        <v>12.912000000000001</v>
      </c>
      <c r="I48">
        <f>G48</f>
        <v>12.912000000000001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Carpentry - Kit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Shashank Mahadik</dc:creator>
  <cp:lastModifiedBy>Kaium</cp:lastModifiedBy>
  <dcterms:created xsi:type="dcterms:W3CDTF">2018-10-06T11:41:13Z</dcterms:created>
  <dcterms:modified xsi:type="dcterms:W3CDTF">2023-12-21T07:53:57Z</dcterms:modified>
</cp:coreProperties>
</file>