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ASSORTED!$A$1:$M$47</definedName>
  </definedNames>
  <calcPr calcId="145621"/>
</workbook>
</file>

<file path=xl/calcChain.xml><?xml version="1.0" encoding="utf-8"?>
<calcChain xmlns="http://schemas.openxmlformats.org/spreadsheetml/2006/main">
  <c r="M39" i="2" l="1"/>
  <c r="M37" i="2"/>
  <c r="I19" i="2" l="1"/>
  <c r="I20" i="2"/>
  <c r="J20" i="2" s="1"/>
  <c r="L20" i="2" s="1"/>
  <c r="I21" i="2"/>
  <c r="I22" i="2"/>
  <c r="I23" i="2"/>
  <c r="I24" i="2"/>
  <c r="I25" i="2"/>
  <c r="I26" i="2"/>
  <c r="I27" i="2"/>
  <c r="I28" i="2"/>
  <c r="I29" i="2"/>
  <c r="I30" i="2"/>
  <c r="I31" i="2"/>
  <c r="I32" i="2"/>
  <c r="J31" i="2"/>
  <c r="L31" i="2" s="1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M19" i="2"/>
  <c r="J19" i="2" s="1"/>
  <c r="L19" i="2" s="1"/>
  <c r="M20" i="2"/>
  <c r="M21" i="2"/>
  <c r="M22" i="2"/>
  <c r="J22" i="2" s="1"/>
  <c r="L22" i="2" s="1"/>
  <c r="M23" i="2"/>
  <c r="J23" i="2" s="1"/>
  <c r="L23" i="2" s="1"/>
  <c r="M24" i="2"/>
  <c r="M25" i="2"/>
  <c r="M26" i="2"/>
  <c r="J26" i="2" s="1"/>
  <c r="L26" i="2" s="1"/>
  <c r="M27" i="2"/>
  <c r="J27" i="2" s="1"/>
  <c r="L27" i="2" s="1"/>
  <c r="M28" i="2"/>
  <c r="M29" i="2"/>
  <c r="M30" i="2"/>
  <c r="J30" i="2" s="1"/>
  <c r="L30" i="2" s="1"/>
  <c r="M31" i="2"/>
  <c r="M32" i="2"/>
  <c r="J21" i="2" l="1"/>
  <c r="L21" i="2" s="1"/>
  <c r="J25" i="2"/>
  <c r="L25" i="2" s="1"/>
  <c r="J32" i="2"/>
  <c r="L32" i="2" s="1"/>
  <c r="J29" i="2"/>
  <c r="L29" i="2" s="1"/>
  <c r="J28" i="2"/>
  <c r="L28" i="2" s="1"/>
  <c r="J24" i="2"/>
  <c r="L24" i="2" s="1"/>
  <c r="M18" i="2"/>
  <c r="I18" i="2" l="1"/>
  <c r="K18" i="2"/>
  <c r="J18" i="2" l="1"/>
  <c r="M38" i="2"/>
  <c r="L18" i="2" l="1"/>
  <c r="M40" i="2" s="1"/>
  <c r="M41" i="2" s="1"/>
  <c r="M43" i="2" s="1"/>
</calcChain>
</file>

<file path=xl/sharedStrings.xml><?xml version="1.0" encoding="utf-8"?>
<sst xmlns="http://schemas.openxmlformats.org/spreadsheetml/2006/main" count="84" uniqueCount="76">
  <si>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</si>
  <si>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</si>
  <si>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</si>
  <si>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</si>
  <si>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</si>
  <si>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</si>
  <si>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</si>
  <si>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</si>
  <si>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</si>
  <si>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</si>
  <si>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</si>
  <si>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</si>
  <si>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</si>
  <si>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</si>
  <si>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</si>
  <si>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</si>
  <si>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</si>
  <si>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</si>
  <si>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</si>
  <si>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</si>
  <si>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</si>
  <si>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</si>
  <si>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</si>
  <si>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</si>
  <si>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</si>
  <si>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</si>
  <si>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</si>
  <si>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</si>
  <si>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</si>
  <si>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</si>
  <si>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</si>
  <si>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</si>
  <si>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</si>
  <si>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</si>
  <si>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</si>
  <si>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</si>
  <si>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</si>
  <si>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</si>
  <si>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</si>
  <si>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</si>
  <si>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</si>
  <si>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</si>
  <si>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</si>
  <si>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MUMBAI</t>
  </si>
  <si>
    <t>SPECS</t>
  </si>
  <si>
    <t>DATE : 17.07.2024</t>
  </si>
  <si>
    <t>Air Tight Container (Small)</t>
  </si>
  <si>
    <t>Air Tight Container (Medium)</t>
  </si>
  <si>
    <t>Air Tight Container (Large)</t>
  </si>
  <si>
    <t>Milk Storage Container(Medium)</t>
  </si>
  <si>
    <t>Milk Storage Container(Large)</t>
  </si>
  <si>
    <t>SS Milk Steamer Container(Large)</t>
  </si>
  <si>
    <t>Rice Ladle</t>
  </si>
  <si>
    <t>Laddle</t>
  </si>
  <si>
    <t>Thali Kattories</t>
  </si>
  <si>
    <t>Tea Can</t>
  </si>
  <si>
    <t>Tea Can 20 Liter</t>
  </si>
  <si>
    <t>Sanitiser Dispenser</t>
  </si>
  <si>
    <t xml:space="preserve">Handwash Soap Dispenser </t>
  </si>
  <si>
    <t>Mop Stick Hanger</t>
  </si>
  <si>
    <t>Cutting EDGE 3 litres Square Modular Air Tight Multi Purpose Container (Set of 1) - for Rice, Flour, Cereals, Sugar &amp; More - 3 litres, Blue</t>
  </si>
  <si>
    <t>Classic 5 Kg Transparent Plastic Airtight Food Storage Container With Leak Proof Lid</t>
  </si>
  <si>
    <t xml:space="preserve">3173 Modular Transparent Airtight Food Storage Container - 10 LTR
</t>
  </si>
  <si>
    <t>SYGA Milk Frother Jug Stainless Steel Milk Frothing Pitcher Coffee Cappuccino Latte Art Frothing Pit</t>
  </si>
  <si>
    <t>THW Stainless Steel Milk Frothing Latte Pourer Cappuccino Coffee Jug, 2000 ml (2 litres) THW</t>
  </si>
  <si>
    <t>BLeaf Stainless Steel-Rice Serving</t>
  </si>
  <si>
    <t>Stainless Steel Big Size Laddle Cooking Spoon,Stainless Steel Heavy Guage Serving Spoon Ladel,Stainless Steel Big Size Cooking &amp; Serving Spoons,Big Spoons for Cooking,Cookig Spoon (Ladle)</t>
  </si>
  <si>
    <t>Stainless Steel Straight Katori Bowl with Round Border - 100 ml</t>
  </si>
  <si>
    <t>Stainless Steel Tea Container - Lovely 10 Ltr, For Hotel</t>
  </si>
  <si>
    <t>Stainless Steel Tea Container - Lovely 25 Ltr, For Hotel</t>
  </si>
  <si>
    <t xml:space="preserve">Sanitiser Dispenser
</t>
  </si>
  <si>
    <t>Manual Soap Dispenser S.S. (1000 ML)</t>
  </si>
  <si>
    <t>Prabhu Sales 5 Slots And 6 Hooks Wall Mounted Magic Mop Broom Sticks Hanger Stand Organizer Holder Accessories Organizer</t>
  </si>
  <si>
    <t xml:space="preserve">3 Quart Cube Storage Container | </t>
  </si>
  <si>
    <t xml:space="preserve">5 Quart Cube Storage Container | </t>
  </si>
  <si>
    <t>R1448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</si>
</sst>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Cambria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0" borderId="15" xfId="0" applyFont="1" applyBorder="1" applyAlignment="1">
      <alignment vertical="center"/>
    </xf>
    <xf numFmtId="0" fontId="32" fillId="0" borderId="15" xfId="0" applyFont="1" applyBorder="1" applyAlignment="1">
      <alignment vertical="center" wrapText="1"/>
    </xf>
    <xf numFmtId="0" fontId="32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0" fontId="0" fillId="0" borderId="15" xfId="0" applyFont="1" applyBorder="1" applyAlignment="1">
      <alignment horizontal="center" vertical="center" wrapText="1"/>
    </xf>
    <xf numFmtId="2" fontId="32" fillId="2" borderId="15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vertical="center" wrapText="1"/>
    </xf>
    <xf numFmtId="0" fontId="0" fillId="0" borderId="15" xfId="0" applyFont="1" applyBorder="1" applyAlignment="1">
      <alignment vertical="center"/>
    </xf>
    <xf numFmtId="2" fontId="0" fillId="2" borderId="15" xfId="0" applyNumberFormat="1" applyFont="1" applyFill="1" applyBorder="1" applyAlignment="1">
      <alignment horizontal="center" vertical="center" wrapText="1"/>
    </xf>
    <xf numFmtId="2" fontId="32" fillId="2" borderId="15" xfId="0" applyNumberFormat="1" applyFont="1" applyFill="1" applyBorder="1" applyAlignment="1">
      <alignment horizontal="center" vertical="center" wrapText="1"/>
    </xf>
    <xf numFmtId="0" fontId="34" fillId="0" borderId="15" xfId="0" applyFont="1" applyBorder="1" applyAlignment="1">
      <alignment vertical="center" wrapText="1"/>
    </xf>
    <xf numFmtId="0" fontId="35" fillId="0" borderId="15" xfId="0" applyNumberFormat="1" applyFont="1" applyBorder="1" applyAlignment="1" applyProtection="1">
      <alignment vertical="center" wrapText="1"/>
    </xf>
    <xf numFmtId="0" fontId="35" fillId="0" borderId="15" xfId="0" applyNumberFormat="1" applyFont="1" applyBorder="1" applyAlignment="1" applyProtection="1">
      <alignment horizontal="center" vertical="center"/>
    </xf>
    <xf numFmtId="0" fontId="36" fillId="0" borderId="15" xfId="0" applyNumberFormat="1" applyFont="1" applyBorder="1" applyAlignment="1" applyProtection="1">
      <alignment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22</xdr:row>
      <xdr:rowOff>137536</xdr:rowOff>
    </xdr:from>
    <xdr:to>
      <xdr:col>3</xdr:col>
      <xdr:colOff>1028700</xdr:colOff>
      <xdr:row>22</xdr:row>
      <xdr:rowOff>971549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8938636"/>
          <a:ext cx="914400" cy="83401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24</xdr:row>
      <xdr:rowOff>171450</xdr:rowOff>
    </xdr:from>
    <xdr:to>
      <xdr:col>3</xdr:col>
      <xdr:colOff>1014260</xdr:colOff>
      <xdr:row>24</xdr:row>
      <xdr:rowOff>933450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556" t="15555" r="20148" b="15556"/>
        <a:stretch/>
      </xdr:blipFill>
      <xdr:spPr>
        <a:xfrm>
          <a:off x="4381501" y="11049000"/>
          <a:ext cx="909484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26</xdr:row>
      <xdr:rowOff>198535</xdr:rowOff>
    </xdr:from>
    <xdr:to>
      <xdr:col>3</xdr:col>
      <xdr:colOff>1076326</xdr:colOff>
      <xdr:row>26</xdr:row>
      <xdr:rowOff>942974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0551" y="13485910"/>
          <a:ext cx="952500" cy="74443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27</xdr:row>
      <xdr:rowOff>57150</xdr:rowOff>
    </xdr:from>
    <xdr:to>
      <xdr:col>3</xdr:col>
      <xdr:colOff>1000126</xdr:colOff>
      <xdr:row>27</xdr:row>
      <xdr:rowOff>933450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00551" y="14601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28</xdr:row>
      <xdr:rowOff>104775</xdr:rowOff>
    </xdr:from>
    <xdr:to>
      <xdr:col>3</xdr:col>
      <xdr:colOff>949659</xdr:colOff>
      <xdr:row>28</xdr:row>
      <xdr:rowOff>990600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24376" y="15468600"/>
          <a:ext cx="702008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29</xdr:row>
      <xdr:rowOff>133350</xdr:rowOff>
    </xdr:from>
    <xdr:to>
      <xdr:col>3</xdr:col>
      <xdr:colOff>876300</xdr:colOff>
      <xdr:row>29</xdr:row>
      <xdr:rowOff>984249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14851" y="16535400"/>
          <a:ext cx="638174" cy="850899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30</xdr:row>
      <xdr:rowOff>104774</xdr:rowOff>
    </xdr:from>
    <xdr:to>
      <xdr:col>3</xdr:col>
      <xdr:colOff>847520</xdr:colOff>
      <xdr:row>30</xdr:row>
      <xdr:rowOff>952499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2001" y="17545049"/>
          <a:ext cx="552244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31</xdr:row>
      <xdr:rowOff>263245</xdr:rowOff>
    </xdr:from>
    <xdr:to>
      <xdr:col>3</xdr:col>
      <xdr:colOff>1095375</xdr:colOff>
      <xdr:row>31</xdr:row>
      <xdr:rowOff>857250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62450" y="18741745"/>
          <a:ext cx="1009650" cy="594005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17</xdr:row>
      <xdr:rowOff>133350</xdr:rowOff>
    </xdr:from>
    <xdr:to>
      <xdr:col>3</xdr:col>
      <xdr:colOff>1038224</xdr:colOff>
      <xdr:row>17</xdr:row>
      <xdr:rowOff>848646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727" t="18182" r="5091" b="12000"/>
        <a:stretch/>
      </xdr:blipFill>
      <xdr:spPr>
        <a:xfrm>
          <a:off x="4391024" y="4286250"/>
          <a:ext cx="923925" cy="71529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18</xdr:row>
      <xdr:rowOff>152399</xdr:rowOff>
    </xdr:from>
    <xdr:to>
      <xdr:col>3</xdr:col>
      <xdr:colOff>952500</xdr:colOff>
      <xdr:row>18</xdr:row>
      <xdr:rowOff>962024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9600" y="5210174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19</xdr:row>
      <xdr:rowOff>152401</xdr:rowOff>
    </xdr:from>
    <xdr:to>
      <xdr:col>3</xdr:col>
      <xdr:colOff>904876</xdr:colOff>
      <xdr:row>19</xdr:row>
      <xdr:rowOff>876301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57701" y="628650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23</xdr:row>
      <xdr:rowOff>123825</xdr:rowOff>
    </xdr:from>
    <xdr:to>
      <xdr:col>3</xdr:col>
      <xdr:colOff>1047829</xdr:colOff>
      <xdr:row>23</xdr:row>
      <xdr:rowOff>959049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10075" y="10182225"/>
          <a:ext cx="914479" cy="835224"/>
        </a:xfrm>
        <a:prstGeom prst="rect">
          <a:avLst/>
        </a:prstGeom>
      </xdr:spPr>
    </xdr:pic>
    <xdr:clientData/>
  </xdr:twoCellAnchor>
  <xdr:twoCellAnchor editAs="oneCell">
    <xdr:from>
      <xdr:col>3</xdr:col>
      <xdr:colOff>38233</xdr:colOff>
      <xdr:row>25</xdr:row>
      <xdr:rowOff>207129</xdr:rowOff>
    </xdr:from>
    <xdr:to>
      <xdr:col>3</xdr:col>
      <xdr:colOff>1122189</xdr:colOff>
      <xdr:row>25</xdr:row>
      <xdr:rowOff>981074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14958" y="12408654"/>
          <a:ext cx="1083956" cy="77394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20</xdr:row>
      <xdr:rowOff>257176</xdr:rowOff>
    </xdr:from>
    <xdr:to>
      <xdr:col>3</xdr:col>
      <xdr:colOff>942973</xdr:colOff>
      <xdr:row>20</xdr:row>
      <xdr:rowOff>790575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67225" y="7353301"/>
          <a:ext cx="752473" cy="53339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21</xdr:row>
      <xdr:rowOff>104775</xdr:rowOff>
    </xdr:from>
    <xdr:to>
      <xdr:col>3</xdr:col>
      <xdr:colOff>978473</xdr:colOff>
      <xdr:row>21</xdr:row>
      <xdr:rowOff>860745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05325" y="8162925"/>
          <a:ext cx="749873" cy="755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tabSelected="1" topLeftCell="A7" zoomScaleNormal="100" workbookViewId="0">
      <selection activeCell="C12" sqref="C12"/>
    </sheetView>
  </sheetViews>
  <sheetFormatPr defaultRowHeight="15" x14ac:dyDescent="0.25"/>
  <cols>
    <col min="1" max="1" width="6.42578125" customWidth="1"/>
    <col min="2" max="2" width="23.5703125" customWidth="1"/>
    <col min="3" max="3" width="34.140625" customWidth="1"/>
    <col min="4" max="4" width="17.140625" customWidth="1"/>
    <col min="6" max="6" width="10.42578125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3"/>
      <c r="B5" s="64"/>
      <c r="C5" s="64"/>
      <c r="D5" s="64"/>
      <c r="E5" s="64"/>
      <c r="F5" s="64"/>
      <c r="G5" s="64"/>
      <c r="H5" s="64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5" t="s">
        <v>1</v>
      </c>
      <c r="F8" s="66"/>
      <c r="G8" s="66"/>
      <c r="H8" s="66"/>
      <c r="I8" s="66"/>
      <c r="J8" s="66"/>
      <c r="K8" s="66"/>
      <c r="L8" s="66"/>
      <c r="M8" s="67"/>
    </row>
    <row r="9" spans="1:13" ht="18.75" x14ac:dyDescent="0.3">
      <c r="A9" s="5"/>
      <c r="B9" s="97" t="s">
        <v>41</v>
      </c>
      <c r="C9" s="98"/>
      <c r="D9" s="80"/>
      <c r="E9" s="68" t="s">
        <v>36</v>
      </c>
      <c r="F9" s="69"/>
      <c r="G9" s="69"/>
      <c r="H9" s="69"/>
      <c r="I9" s="69"/>
      <c r="J9" s="69"/>
      <c r="K9" s="69"/>
      <c r="L9" s="69"/>
      <c r="M9" s="70"/>
    </row>
    <row r="10" spans="1:13" ht="18.75" x14ac:dyDescent="0.3">
      <c r="A10" s="5"/>
      <c r="B10" s="100" t="s">
        <v>43</v>
      </c>
      <c r="C10" s="99"/>
      <c r="D10" s="15"/>
      <c r="E10" s="71" t="s">
        <v>25</v>
      </c>
      <c r="F10" s="32"/>
      <c r="G10" s="32"/>
      <c r="H10" s="32"/>
      <c r="I10" s="32"/>
      <c r="J10" s="32"/>
      <c r="K10" s="32"/>
      <c r="L10" s="32"/>
      <c r="M10" s="72"/>
    </row>
    <row r="11" spans="1:13" ht="18.75" x14ac:dyDescent="0.3">
      <c r="A11" s="83"/>
      <c r="B11" s="84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4" t="s">
        <v>75</v>
      </c>
      <c r="C12" s="14"/>
      <c r="D12" s="14"/>
      <c r="E12" s="39"/>
      <c r="F12" s="73"/>
      <c r="G12" s="73"/>
      <c r="H12" s="73"/>
      <c r="I12" s="73"/>
      <c r="J12" s="73"/>
      <c r="K12" s="73"/>
      <c r="L12" s="73"/>
      <c r="M12" s="74"/>
    </row>
    <row r="13" spans="1:13" ht="21.75" customHeight="1" x14ac:dyDescent="0.25">
      <c r="A13" s="85"/>
      <c r="B13" s="105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5" t="s">
        <v>45</v>
      </c>
      <c r="F14" s="76"/>
      <c r="G14" s="76"/>
      <c r="H14" s="76"/>
      <c r="I14" s="76"/>
      <c r="J14" s="76"/>
      <c r="K14" s="76"/>
      <c r="L14" s="76"/>
      <c r="M14" s="77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2" t="s">
        <v>40</v>
      </c>
      <c r="G15" s="121" t="s">
        <v>5</v>
      </c>
      <c r="H15" s="122"/>
      <c r="I15" s="121" t="s">
        <v>6</v>
      </c>
      <c r="J15" s="122"/>
      <c r="K15" s="121" t="s">
        <v>7</v>
      </c>
      <c r="L15" s="122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44</v>
      </c>
      <c r="D16" s="23" t="s">
        <v>37</v>
      </c>
      <c r="E16" s="23" t="s">
        <v>11</v>
      </c>
      <c r="F16" s="103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1"/>
      <c r="D17" s="81"/>
      <c r="E17" s="81" t="s">
        <v>15</v>
      </c>
      <c r="F17" s="103" t="s">
        <v>38</v>
      </c>
      <c r="G17" s="24"/>
      <c r="H17" s="24"/>
      <c r="I17" s="25"/>
      <c r="J17" s="24"/>
      <c r="K17" s="25"/>
      <c r="L17" s="24"/>
      <c r="M17" s="24"/>
    </row>
    <row r="18" spans="1:14" ht="71.25" customHeight="1" x14ac:dyDescent="0.25">
      <c r="A18" s="110">
        <v>1</v>
      </c>
      <c r="B18" s="118" t="s">
        <v>46</v>
      </c>
      <c r="C18" s="120" t="s">
        <v>60</v>
      </c>
      <c r="D18" s="111"/>
      <c r="E18" s="119">
        <v>30</v>
      </c>
      <c r="F18" s="115">
        <v>300</v>
      </c>
      <c r="G18" s="115">
        <v>18</v>
      </c>
      <c r="H18" s="115">
        <v>0</v>
      </c>
      <c r="I18" s="115">
        <f t="shared" ref="I18:I32" si="0">G18/2</f>
        <v>9</v>
      </c>
      <c r="J18" s="115">
        <f>I18%*M18</f>
        <v>810</v>
      </c>
      <c r="K18" s="116">
        <f t="shared" ref="K18:K32" si="1">G18/2</f>
        <v>9</v>
      </c>
      <c r="L18" s="115">
        <f>J18</f>
        <v>810</v>
      </c>
      <c r="M18" s="115">
        <f>E18*F18</f>
        <v>9000</v>
      </c>
      <c r="N18" s="101"/>
    </row>
    <row r="19" spans="1:14" ht="84.75" customHeight="1" x14ac:dyDescent="0.25">
      <c r="A19" s="110">
        <v>2</v>
      </c>
      <c r="B19" s="118" t="s">
        <v>47</v>
      </c>
      <c r="C19" s="118" t="s">
        <v>61</v>
      </c>
      <c r="D19" s="114"/>
      <c r="E19" s="119">
        <v>40</v>
      </c>
      <c r="F19" s="115">
        <v>1050</v>
      </c>
      <c r="G19" s="115">
        <v>18</v>
      </c>
      <c r="H19" s="115">
        <v>0</v>
      </c>
      <c r="I19" s="115">
        <f t="shared" si="0"/>
        <v>9</v>
      </c>
      <c r="J19" s="115">
        <f t="shared" ref="J19:J32" si="2">I19%*M19</f>
        <v>3780</v>
      </c>
      <c r="K19" s="116">
        <f t="shared" si="1"/>
        <v>9</v>
      </c>
      <c r="L19" s="115">
        <f t="shared" ref="L19:L32" si="3">J19</f>
        <v>3780</v>
      </c>
      <c r="M19" s="115">
        <f t="shared" ref="M19:M32" si="4">E19*F19</f>
        <v>42000</v>
      </c>
      <c r="N19" s="101"/>
    </row>
    <row r="20" spans="1:14" ht="75.75" customHeight="1" x14ac:dyDescent="0.25">
      <c r="A20" s="110">
        <v>3</v>
      </c>
      <c r="B20" s="118" t="s">
        <v>48</v>
      </c>
      <c r="C20" s="118" t="s">
        <v>62</v>
      </c>
      <c r="D20" s="114"/>
      <c r="E20" s="119">
        <v>20</v>
      </c>
      <c r="F20" s="115">
        <v>450</v>
      </c>
      <c r="G20" s="115">
        <v>18</v>
      </c>
      <c r="H20" s="115">
        <v>0</v>
      </c>
      <c r="I20" s="115">
        <f t="shared" si="0"/>
        <v>9</v>
      </c>
      <c r="J20" s="115">
        <f t="shared" si="2"/>
        <v>810</v>
      </c>
      <c r="K20" s="116">
        <f t="shared" si="1"/>
        <v>9</v>
      </c>
      <c r="L20" s="115">
        <f t="shared" si="3"/>
        <v>810</v>
      </c>
      <c r="M20" s="115">
        <f t="shared" si="4"/>
        <v>9000</v>
      </c>
      <c r="N20" s="101"/>
    </row>
    <row r="21" spans="1:14" ht="75.75" customHeight="1" x14ac:dyDescent="0.25">
      <c r="A21" s="110">
        <v>4</v>
      </c>
      <c r="B21" s="118" t="s">
        <v>49</v>
      </c>
      <c r="C21" s="118" t="s">
        <v>73</v>
      </c>
      <c r="D21" s="114"/>
      <c r="E21" s="119">
        <v>31</v>
      </c>
      <c r="F21" s="115">
        <v>275</v>
      </c>
      <c r="G21" s="115">
        <v>18</v>
      </c>
      <c r="H21" s="115">
        <v>0</v>
      </c>
      <c r="I21" s="115">
        <f t="shared" si="0"/>
        <v>9</v>
      </c>
      <c r="J21" s="115">
        <f t="shared" si="2"/>
        <v>767.25</v>
      </c>
      <c r="K21" s="116">
        <f t="shared" si="1"/>
        <v>9</v>
      </c>
      <c r="L21" s="115">
        <f t="shared" si="3"/>
        <v>767.25</v>
      </c>
      <c r="M21" s="115">
        <f t="shared" si="4"/>
        <v>8525</v>
      </c>
      <c r="N21" s="101"/>
    </row>
    <row r="22" spans="1:14" ht="75.75" customHeight="1" x14ac:dyDescent="0.25">
      <c r="A22" s="110">
        <v>5</v>
      </c>
      <c r="B22" s="118" t="s">
        <v>50</v>
      </c>
      <c r="C22" s="118" t="s">
        <v>74</v>
      </c>
      <c r="D22" s="114"/>
      <c r="E22" s="119">
        <v>30</v>
      </c>
      <c r="F22" s="115">
        <v>450</v>
      </c>
      <c r="G22" s="115">
        <v>18</v>
      </c>
      <c r="H22" s="115">
        <v>0</v>
      </c>
      <c r="I22" s="115">
        <f t="shared" si="0"/>
        <v>9</v>
      </c>
      <c r="J22" s="115">
        <f t="shared" si="2"/>
        <v>1215</v>
      </c>
      <c r="K22" s="116">
        <f t="shared" si="1"/>
        <v>9</v>
      </c>
      <c r="L22" s="115">
        <f t="shared" si="3"/>
        <v>1215</v>
      </c>
      <c r="M22" s="115">
        <f t="shared" si="4"/>
        <v>13500</v>
      </c>
      <c r="N22" s="101"/>
    </row>
    <row r="23" spans="1:14" ht="81.75" customHeight="1" x14ac:dyDescent="0.25">
      <c r="A23" s="110">
        <v>6</v>
      </c>
      <c r="B23" s="118" t="s">
        <v>50</v>
      </c>
      <c r="C23" s="118" t="s">
        <v>63</v>
      </c>
      <c r="D23" s="114"/>
      <c r="E23" s="119">
        <v>10</v>
      </c>
      <c r="F23" s="115">
        <v>450</v>
      </c>
      <c r="G23" s="115">
        <v>12</v>
      </c>
      <c r="H23" s="115">
        <v>0</v>
      </c>
      <c r="I23" s="115">
        <f t="shared" si="0"/>
        <v>6</v>
      </c>
      <c r="J23" s="115">
        <f t="shared" si="2"/>
        <v>270</v>
      </c>
      <c r="K23" s="116">
        <f t="shared" si="1"/>
        <v>6</v>
      </c>
      <c r="L23" s="115">
        <f t="shared" si="3"/>
        <v>270</v>
      </c>
      <c r="M23" s="115">
        <f t="shared" si="4"/>
        <v>4500</v>
      </c>
      <c r="N23" s="101"/>
    </row>
    <row r="24" spans="1:14" ht="81.75" customHeight="1" x14ac:dyDescent="0.25">
      <c r="A24" s="110">
        <v>7</v>
      </c>
      <c r="B24" s="118" t="s">
        <v>51</v>
      </c>
      <c r="C24" s="118" t="s">
        <v>64</v>
      </c>
      <c r="D24" s="114"/>
      <c r="E24" s="119">
        <v>31</v>
      </c>
      <c r="F24" s="115">
        <v>1250</v>
      </c>
      <c r="G24" s="115">
        <v>12</v>
      </c>
      <c r="H24" s="115">
        <v>0</v>
      </c>
      <c r="I24" s="115">
        <f t="shared" si="0"/>
        <v>6</v>
      </c>
      <c r="J24" s="115">
        <f t="shared" si="2"/>
        <v>2325</v>
      </c>
      <c r="K24" s="116">
        <f t="shared" si="1"/>
        <v>6</v>
      </c>
      <c r="L24" s="115">
        <f t="shared" si="3"/>
        <v>2325</v>
      </c>
      <c r="M24" s="115">
        <f t="shared" si="4"/>
        <v>38750</v>
      </c>
      <c r="N24" s="101"/>
    </row>
    <row r="25" spans="1:14" ht="87" customHeight="1" x14ac:dyDescent="0.25">
      <c r="A25" s="110">
        <v>8</v>
      </c>
      <c r="B25" s="118" t="s">
        <v>52</v>
      </c>
      <c r="C25" s="118" t="s">
        <v>65</v>
      </c>
      <c r="D25" s="114"/>
      <c r="E25" s="119">
        <v>20</v>
      </c>
      <c r="F25" s="115">
        <v>180</v>
      </c>
      <c r="G25" s="115">
        <v>18</v>
      </c>
      <c r="H25" s="115">
        <v>0</v>
      </c>
      <c r="I25" s="115">
        <f t="shared" si="0"/>
        <v>9</v>
      </c>
      <c r="J25" s="115">
        <f t="shared" si="2"/>
        <v>324</v>
      </c>
      <c r="K25" s="116">
        <f t="shared" si="1"/>
        <v>9</v>
      </c>
      <c r="L25" s="115">
        <f t="shared" si="3"/>
        <v>324</v>
      </c>
      <c r="M25" s="115">
        <f t="shared" si="4"/>
        <v>3600</v>
      </c>
      <c r="N25" s="101"/>
    </row>
    <row r="26" spans="1:14" ht="102.75" customHeight="1" x14ac:dyDescent="0.25">
      <c r="A26" s="110">
        <v>9</v>
      </c>
      <c r="B26" s="118" t="s">
        <v>53</v>
      </c>
      <c r="C26" s="118" t="s">
        <v>66</v>
      </c>
      <c r="D26" s="114"/>
      <c r="E26" s="119">
        <v>20</v>
      </c>
      <c r="F26" s="115">
        <v>120</v>
      </c>
      <c r="G26" s="115">
        <v>18</v>
      </c>
      <c r="H26" s="115">
        <v>0</v>
      </c>
      <c r="I26" s="115">
        <f t="shared" si="0"/>
        <v>9</v>
      </c>
      <c r="J26" s="115">
        <f t="shared" si="2"/>
        <v>216</v>
      </c>
      <c r="K26" s="116">
        <f t="shared" si="1"/>
        <v>9</v>
      </c>
      <c r="L26" s="115">
        <f t="shared" si="3"/>
        <v>216</v>
      </c>
      <c r="M26" s="115">
        <f t="shared" si="4"/>
        <v>2400</v>
      </c>
      <c r="N26" s="101"/>
    </row>
    <row r="27" spans="1:14" ht="81.75" customHeight="1" x14ac:dyDescent="0.25">
      <c r="A27" s="110">
        <v>10</v>
      </c>
      <c r="B27" s="118" t="s">
        <v>54</v>
      </c>
      <c r="C27" s="118" t="s">
        <v>67</v>
      </c>
      <c r="D27" s="114"/>
      <c r="E27" s="119">
        <v>300</v>
      </c>
      <c r="F27" s="115">
        <v>20</v>
      </c>
      <c r="G27" s="115">
        <v>12</v>
      </c>
      <c r="H27" s="115">
        <v>0</v>
      </c>
      <c r="I27" s="115">
        <f t="shared" si="0"/>
        <v>6</v>
      </c>
      <c r="J27" s="115">
        <f t="shared" si="2"/>
        <v>360</v>
      </c>
      <c r="K27" s="116">
        <f t="shared" si="1"/>
        <v>6</v>
      </c>
      <c r="L27" s="115">
        <f t="shared" si="3"/>
        <v>360</v>
      </c>
      <c r="M27" s="115">
        <f t="shared" si="4"/>
        <v>6000</v>
      </c>
      <c r="N27" s="101"/>
    </row>
    <row r="28" spans="1:14" ht="81.75" customHeight="1" x14ac:dyDescent="0.25">
      <c r="A28" s="110">
        <v>11</v>
      </c>
      <c r="B28" s="118" t="s">
        <v>55</v>
      </c>
      <c r="C28" s="118" t="s">
        <v>68</v>
      </c>
      <c r="D28" s="114"/>
      <c r="E28" s="119">
        <v>4</v>
      </c>
      <c r="F28" s="115">
        <v>1950</v>
      </c>
      <c r="G28" s="115">
        <v>12</v>
      </c>
      <c r="H28" s="115">
        <v>0</v>
      </c>
      <c r="I28" s="115">
        <f t="shared" si="0"/>
        <v>6</v>
      </c>
      <c r="J28" s="115">
        <f t="shared" si="2"/>
        <v>468</v>
      </c>
      <c r="K28" s="116">
        <f t="shared" si="1"/>
        <v>6</v>
      </c>
      <c r="L28" s="115">
        <f t="shared" si="3"/>
        <v>468</v>
      </c>
      <c r="M28" s="115">
        <f t="shared" si="4"/>
        <v>7800</v>
      </c>
      <c r="N28" s="101"/>
    </row>
    <row r="29" spans="1:14" ht="81.75" customHeight="1" x14ac:dyDescent="0.25">
      <c r="A29" s="110">
        <v>12</v>
      </c>
      <c r="B29" s="118" t="s">
        <v>56</v>
      </c>
      <c r="C29" s="118" t="s">
        <v>69</v>
      </c>
      <c r="D29" s="114"/>
      <c r="E29" s="119">
        <v>4</v>
      </c>
      <c r="F29" s="115">
        <v>4800</v>
      </c>
      <c r="G29" s="115">
        <v>12</v>
      </c>
      <c r="H29" s="115">
        <v>0</v>
      </c>
      <c r="I29" s="115">
        <f t="shared" si="0"/>
        <v>6</v>
      </c>
      <c r="J29" s="115">
        <f t="shared" si="2"/>
        <v>1152</v>
      </c>
      <c r="K29" s="116">
        <f t="shared" si="1"/>
        <v>6</v>
      </c>
      <c r="L29" s="115">
        <f t="shared" si="3"/>
        <v>1152</v>
      </c>
      <c r="M29" s="115">
        <f t="shared" si="4"/>
        <v>19200</v>
      </c>
      <c r="N29" s="101"/>
    </row>
    <row r="30" spans="1:14" ht="81.75" customHeight="1" x14ac:dyDescent="0.25">
      <c r="A30" s="110">
        <v>13</v>
      </c>
      <c r="B30" s="118" t="s">
        <v>57</v>
      </c>
      <c r="C30" s="118" t="s">
        <v>70</v>
      </c>
      <c r="D30" s="114"/>
      <c r="E30" s="119">
        <v>22</v>
      </c>
      <c r="F30" s="115">
        <v>120</v>
      </c>
      <c r="G30" s="115">
        <v>18</v>
      </c>
      <c r="H30" s="115">
        <v>0</v>
      </c>
      <c r="I30" s="115">
        <f t="shared" si="0"/>
        <v>9</v>
      </c>
      <c r="J30" s="115">
        <f t="shared" si="2"/>
        <v>237.6</v>
      </c>
      <c r="K30" s="116">
        <f t="shared" si="1"/>
        <v>9</v>
      </c>
      <c r="L30" s="115">
        <f t="shared" si="3"/>
        <v>237.6</v>
      </c>
      <c r="M30" s="115">
        <f t="shared" si="4"/>
        <v>2640</v>
      </c>
      <c r="N30" s="101"/>
    </row>
    <row r="31" spans="1:14" ht="81.75" customHeight="1" x14ac:dyDescent="0.25">
      <c r="A31" s="110">
        <v>14</v>
      </c>
      <c r="B31" s="118" t="s">
        <v>58</v>
      </c>
      <c r="C31" s="118" t="s">
        <v>71</v>
      </c>
      <c r="D31" s="114"/>
      <c r="E31" s="119">
        <v>5</v>
      </c>
      <c r="F31" s="115">
        <v>725</v>
      </c>
      <c r="G31" s="115">
        <v>18</v>
      </c>
      <c r="H31" s="115">
        <v>0</v>
      </c>
      <c r="I31" s="115">
        <f t="shared" si="0"/>
        <v>9</v>
      </c>
      <c r="J31" s="115">
        <f t="shared" si="2"/>
        <v>326.25</v>
      </c>
      <c r="K31" s="116">
        <f t="shared" si="1"/>
        <v>9</v>
      </c>
      <c r="L31" s="115">
        <f t="shared" si="3"/>
        <v>326.25</v>
      </c>
      <c r="M31" s="115">
        <f t="shared" si="4"/>
        <v>3625</v>
      </c>
      <c r="N31" s="101"/>
    </row>
    <row r="32" spans="1:14" ht="81.75" customHeight="1" x14ac:dyDescent="0.25">
      <c r="A32" s="110">
        <v>15</v>
      </c>
      <c r="B32" s="118" t="s">
        <v>59</v>
      </c>
      <c r="C32" s="118" t="s">
        <v>72</v>
      </c>
      <c r="D32" s="114"/>
      <c r="E32" s="119">
        <v>22</v>
      </c>
      <c r="F32" s="115">
        <v>450</v>
      </c>
      <c r="G32" s="115">
        <v>18</v>
      </c>
      <c r="H32" s="115">
        <v>0</v>
      </c>
      <c r="I32" s="115">
        <f t="shared" si="0"/>
        <v>9</v>
      </c>
      <c r="J32" s="115">
        <f t="shared" si="2"/>
        <v>891</v>
      </c>
      <c r="K32" s="116">
        <f t="shared" si="1"/>
        <v>9</v>
      </c>
      <c r="L32" s="115">
        <f t="shared" si="3"/>
        <v>891</v>
      </c>
      <c r="M32" s="115">
        <f t="shared" si="4"/>
        <v>9900</v>
      </c>
      <c r="N32" s="101"/>
    </row>
    <row r="33" spans="1:14" ht="29.25" customHeight="1" x14ac:dyDescent="0.25">
      <c r="A33" s="110"/>
      <c r="B33" s="117"/>
      <c r="C33" s="107"/>
      <c r="D33" s="114"/>
      <c r="E33" s="108"/>
      <c r="F33" s="115"/>
      <c r="G33" s="115"/>
      <c r="H33" s="115"/>
      <c r="I33" s="115"/>
      <c r="J33" s="115"/>
      <c r="K33" s="116"/>
      <c r="L33" s="115"/>
      <c r="M33" s="115"/>
      <c r="N33" s="101"/>
    </row>
    <row r="34" spans="1:14" ht="24.75" customHeight="1" x14ac:dyDescent="0.25">
      <c r="A34" s="110"/>
      <c r="B34" s="113"/>
      <c r="C34" s="107"/>
      <c r="D34" s="111"/>
      <c r="E34" s="108"/>
      <c r="F34" s="94"/>
      <c r="G34" s="94"/>
      <c r="H34" s="115"/>
      <c r="I34" s="94"/>
      <c r="J34" s="94"/>
      <c r="K34" s="112"/>
      <c r="L34" s="94"/>
      <c r="M34" s="94"/>
      <c r="N34" s="101"/>
    </row>
    <row r="35" spans="1:14" ht="24.75" customHeight="1" x14ac:dyDescent="0.25">
      <c r="A35" s="96"/>
      <c r="B35" s="106"/>
      <c r="C35" s="107"/>
      <c r="D35" s="109"/>
      <c r="E35" s="108"/>
      <c r="F35" s="94"/>
      <c r="G35" s="94"/>
      <c r="H35" s="94"/>
      <c r="I35" s="94"/>
      <c r="J35" s="94"/>
      <c r="K35" s="93"/>
      <c r="L35" s="94"/>
      <c r="M35" s="94"/>
    </row>
    <row r="36" spans="1:14" ht="24.75" customHeight="1" x14ac:dyDescent="0.25">
      <c r="A36" s="87"/>
      <c r="B36" s="86"/>
      <c r="C36" s="88"/>
      <c r="D36" s="88"/>
      <c r="E36" s="89"/>
      <c r="F36" s="90"/>
      <c r="G36" s="90"/>
      <c r="H36" s="91"/>
      <c r="I36" s="90"/>
      <c r="J36" s="90"/>
      <c r="K36" s="92"/>
      <c r="L36" s="90"/>
      <c r="M36" s="90"/>
    </row>
    <row r="37" spans="1:14" ht="21" x14ac:dyDescent="0.35">
      <c r="A37" s="123" t="s">
        <v>24</v>
      </c>
      <c r="B37" s="124"/>
      <c r="C37" s="26"/>
      <c r="D37" s="26"/>
      <c r="E37" s="27"/>
      <c r="F37" s="28" t="s">
        <v>16</v>
      </c>
      <c r="G37" s="28"/>
      <c r="H37" s="60"/>
      <c r="I37" s="37"/>
      <c r="J37" s="61"/>
      <c r="K37" s="30" t="s">
        <v>17</v>
      </c>
      <c r="L37" s="30"/>
      <c r="M37" s="31">
        <f>SUM(M18:M36)</f>
        <v>180440</v>
      </c>
    </row>
    <row r="38" spans="1:14" ht="21" x14ac:dyDescent="0.35">
      <c r="A38" s="78" t="s">
        <v>18</v>
      </c>
      <c r="B38" s="79"/>
      <c r="C38" s="26"/>
      <c r="D38" s="26"/>
      <c r="E38" s="27"/>
      <c r="F38" s="28"/>
      <c r="G38" s="28"/>
      <c r="H38" s="32"/>
      <c r="I38" s="28"/>
      <c r="J38" s="29"/>
      <c r="K38" s="64" t="s">
        <v>5</v>
      </c>
      <c r="L38" s="28"/>
      <c r="M38" s="33">
        <f>SUM(H18:H18)</f>
        <v>0</v>
      </c>
    </row>
    <row r="39" spans="1:14" ht="21" x14ac:dyDescent="0.35">
      <c r="A39" s="34" t="s">
        <v>42</v>
      </c>
      <c r="B39" s="35"/>
      <c r="C39" s="35"/>
      <c r="D39" s="35"/>
      <c r="E39" s="35"/>
      <c r="F39" s="35"/>
      <c r="G39" s="35"/>
      <c r="H39" s="32"/>
      <c r="I39" s="28"/>
      <c r="J39" s="29"/>
      <c r="K39" s="64" t="s">
        <v>6</v>
      </c>
      <c r="L39" s="28"/>
      <c r="M39" s="33">
        <f>SUM(J18:J36)</f>
        <v>13952.1</v>
      </c>
    </row>
    <row r="40" spans="1:14" ht="21" x14ac:dyDescent="0.35">
      <c r="A40" s="5" t="s">
        <v>19</v>
      </c>
      <c r="B40" s="14"/>
      <c r="C40" s="14"/>
      <c r="D40" s="14"/>
      <c r="E40" s="27"/>
      <c r="F40" s="28"/>
      <c r="G40" s="28"/>
      <c r="H40" s="32"/>
      <c r="I40" s="28"/>
      <c r="J40" s="29"/>
      <c r="K40" s="64" t="s">
        <v>7</v>
      </c>
      <c r="L40" s="28"/>
      <c r="M40" s="33">
        <f>SUM(L18:L36)</f>
        <v>13952.1</v>
      </c>
    </row>
    <row r="41" spans="1:14" ht="21" x14ac:dyDescent="0.35">
      <c r="A41" s="36" t="s">
        <v>20</v>
      </c>
      <c r="B41" s="14"/>
      <c r="C41" s="14"/>
      <c r="D41" s="14"/>
      <c r="E41" s="27"/>
      <c r="F41" s="28"/>
      <c r="G41" s="28"/>
      <c r="H41" s="62"/>
      <c r="I41" s="28"/>
      <c r="J41" s="29"/>
      <c r="K41" s="37" t="s">
        <v>21</v>
      </c>
      <c r="L41" s="37"/>
      <c r="M41" s="38">
        <f>SUM(M37:M40)</f>
        <v>208344.2</v>
      </c>
    </row>
    <row r="42" spans="1:14" ht="21" x14ac:dyDescent="0.35">
      <c r="A42" s="39" t="s">
        <v>33</v>
      </c>
      <c r="B42" s="40"/>
      <c r="C42" s="40"/>
      <c r="D42" s="40"/>
      <c r="E42" s="27"/>
      <c r="F42" s="28"/>
      <c r="G42" s="28"/>
      <c r="H42" s="62"/>
      <c r="I42" s="28"/>
      <c r="J42" s="29"/>
      <c r="K42" s="41" t="s">
        <v>22</v>
      </c>
      <c r="L42" s="41"/>
      <c r="M42" s="42">
        <v>-0.2</v>
      </c>
    </row>
    <row r="43" spans="1:14" ht="23.25" x14ac:dyDescent="0.35">
      <c r="A43" s="43"/>
      <c r="B43" s="44"/>
      <c r="C43" s="44"/>
      <c r="D43" s="44"/>
      <c r="E43" s="44"/>
      <c r="F43" s="45"/>
      <c r="G43" s="45"/>
      <c r="H43" s="45"/>
      <c r="I43" s="45"/>
      <c r="J43" s="46"/>
      <c r="K43" s="47" t="s">
        <v>23</v>
      </c>
      <c r="L43" s="47"/>
      <c r="M43" s="48">
        <f>SUM(M41:M42)</f>
        <v>208344</v>
      </c>
    </row>
    <row r="44" spans="1:14" ht="18.75" x14ac:dyDescent="0.25">
      <c r="A44" s="49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1"/>
    </row>
    <row r="45" spans="1:14" ht="21" x14ac:dyDescent="0.35">
      <c r="A45" s="52" t="s">
        <v>35</v>
      </c>
      <c r="B45" s="53"/>
      <c r="C45" s="53"/>
      <c r="D45" s="53"/>
      <c r="E45" s="20"/>
      <c r="F45" s="20"/>
      <c r="G45" s="20"/>
      <c r="H45" s="20"/>
      <c r="I45" s="20"/>
      <c r="J45" s="20"/>
      <c r="K45" s="20"/>
      <c r="L45" s="20"/>
      <c r="M45" s="4"/>
    </row>
    <row r="46" spans="1:14" ht="21" x14ac:dyDescent="0.35">
      <c r="A46" s="54"/>
      <c r="B46" s="53"/>
      <c r="C46" s="53"/>
      <c r="D46" s="53"/>
      <c r="E46" s="14"/>
      <c r="F46" s="14"/>
      <c r="G46" s="14"/>
      <c r="H46" s="14"/>
      <c r="I46" s="14"/>
      <c r="J46" s="14"/>
      <c r="K46" s="14"/>
      <c r="L46" s="14"/>
      <c r="M46" s="7"/>
    </row>
    <row r="47" spans="1:14" ht="21" x14ac:dyDescent="0.35">
      <c r="A47" s="55" t="s">
        <v>27</v>
      </c>
      <c r="B47" s="56"/>
      <c r="C47" s="56"/>
      <c r="D47" s="56"/>
      <c r="E47" s="17"/>
      <c r="F47" s="17"/>
      <c r="G47" s="17"/>
      <c r="H47" s="17"/>
      <c r="I47" s="17"/>
      <c r="J47" s="17"/>
      <c r="K47" s="17"/>
      <c r="L47" s="17"/>
      <c r="M47" s="19"/>
    </row>
  </sheetData>
  <mergeCells count="4">
    <mergeCell ref="G15:H15"/>
    <mergeCell ref="I15:J15"/>
    <mergeCell ref="K15:L15"/>
    <mergeCell ref="A37:B37"/>
  </mergeCells>
  <pageMargins left="0.7" right="0.7" top="0.75" bottom="0.75" header="0.3" footer="0.3"/>
  <pageSetup paperSize="9" scale="55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2024-07-17T11:43:10Z</dcterms:modified>
</cp:coreProperties>
</file>