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ASSORTED!$A$1:$L$61</definedName>
  </definedNames>
  <calcPr calcId="145621"/>
</workbook>
</file>

<file path=xl/calcChain.xml><?xml version="1.0" encoding="utf-8"?>
<calcChain xmlns="http://schemas.openxmlformats.org/spreadsheetml/2006/main">
  <c r="H19" i="2" l="1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I32" i="2" s="1"/>
  <c r="K32" i="2" s="1"/>
  <c r="H33" i="2"/>
  <c r="I33" i="2" s="1"/>
  <c r="K33" i="2" s="1"/>
  <c r="H34" i="2"/>
  <c r="H35" i="2"/>
  <c r="H36" i="2"/>
  <c r="I36" i="2" s="1"/>
  <c r="K36" i="2" s="1"/>
  <c r="H37" i="2"/>
  <c r="I37" i="2" s="1"/>
  <c r="K37" i="2" s="1"/>
  <c r="H38" i="2"/>
  <c r="H39" i="2"/>
  <c r="H40" i="2"/>
  <c r="H41" i="2"/>
  <c r="H42" i="2"/>
  <c r="H43" i="2"/>
  <c r="H44" i="2"/>
  <c r="I44" i="2" s="1"/>
  <c r="K44" i="2" s="1"/>
  <c r="H45" i="2"/>
  <c r="I45" i="2" s="1"/>
  <c r="K45" i="2" s="1"/>
  <c r="H46" i="2"/>
  <c r="H47" i="2"/>
  <c r="H48" i="2"/>
  <c r="I48" i="2" s="1"/>
  <c r="K48" i="2" s="1"/>
  <c r="H49" i="2"/>
  <c r="I46" i="2"/>
  <c r="K46" i="2" s="1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L19" i="2"/>
  <c r="L20" i="2"/>
  <c r="I20" i="2" s="1"/>
  <c r="K20" i="2" s="1"/>
  <c r="L21" i="2"/>
  <c r="L22" i="2"/>
  <c r="I22" i="2" s="1"/>
  <c r="K22" i="2" s="1"/>
  <c r="L23" i="2"/>
  <c r="L24" i="2"/>
  <c r="L25" i="2"/>
  <c r="L26" i="2"/>
  <c r="I26" i="2" s="1"/>
  <c r="K26" i="2" s="1"/>
  <c r="L27" i="2"/>
  <c r="L28" i="2"/>
  <c r="L29" i="2"/>
  <c r="L30" i="2"/>
  <c r="I30" i="2" s="1"/>
  <c r="K30" i="2" s="1"/>
  <c r="L31" i="2"/>
  <c r="L32" i="2"/>
  <c r="L33" i="2"/>
  <c r="L34" i="2"/>
  <c r="I34" i="2" s="1"/>
  <c r="K34" i="2" s="1"/>
  <c r="L35" i="2"/>
  <c r="L36" i="2"/>
  <c r="L37" i="2"/>
  <c r="L38" i="2"/>
  <c r="I38" i="2" s="1"/>
  <c r="K38" i="2" s="1"/>
  <c r="L39" i="2"/>
  <c r="L40" i="2"/>
  <c r="L41" i="2"/>
  <c r="L42" i="2"/>
  <c r="I42" i="2" s="1"/>
  <c r="K42" i="2" s="1"/>
  <c r="L43" i="2"/>
  <c r="L44" i="2"/>
  <c r="L45" i="2"/>
  <c r="L46" i="2"/>
  <c r="L47" i="2"/>
  <c r="L48" i="2"/>
  <c r="L49" i="2"/>
  <c r="I27" i="2" l="1"/>
  <c r="K27" i="2" s="1"/>
  <c r="I49" i="2"/>
  <c r="K49" i="2" s="1"/>
  <c r="I47" i="2"/>
  <c r="K47" i="2" s="1"/>
  <c r="I43" i="2"/>
  <c r="K43" i="2" s="1"/>
  <c r="I40" i="2"/>
  <c r="K40" i="2" s="1"/>
  <c r="I41" i="2"/>
  <c r="K41" i="2" s="1"/>
  <c r="I39" i="2"/>
  <c r="K39" i="2" s="1"/>
  <c r="I35" i="2"/>
  <c r="K35" i="2" s="1"/>
  <c r="I31" i="2"/>
  <c r="K31" i="2" s="1"/>
  <c r="I29" i="2"/>
  <c r="K29" i="2" s="1"/>
  <c r="I28" i="2"/>
  <c r="K28" i="2" s="1"/>
  <c r="I24" i="2"/>
  <c r="K24" i="2" s="1"/>
  <c r="I25" i="2"/>
  <c r="K25" i="2" s="1"/>
  <c r="I23" i="2"/>
  <c r="K23" i="2" s="1"/>
  <c r="I21" i="2"/>
  <c r="K21" i="2" s="1"/>
  <c r="I19" i="2"/>
  <c r="K19" i="2" s="1"/>
  <c r="L18" i="2"/>
  <c r="L51" i="2" l="1"/>
  <c r="H18" i="2" l="1"/>
  <c r="J18" i="2"/>
  <c r="I18" i="2" l="1"/>
  <c r="K18" i="2" s="1"/>
  <c r="L54" i="2" s="1"/>
  <c r="L52" i="2"/>
  <c r="L53" i="2" l="1"/>
  <c r="L55" i="2" s="1"/>
  <c r="L57" i="2" s="1"/>
</calcChain>
</file>

<file path=xl/sharedStrings.xml><?xml version="1.0" encoding="utf-8"?>
<sst xmlns="http://schemas.openxmlformats.org/spreadsheetml/2006/main" count="117" uniqueCount="106">
  <si>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</si>
  <si>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</si>
  <si>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</si>
  <si>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</si>
  <si>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</si>
  <si>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</si>
  <si>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</si>
  <si>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</si>
  <si>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</si>
  <si>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</si>
  <si>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</si>
  <si>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</si>
  <si>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</si>
  <si>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</si>
  <si>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</si>
  <si>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</si>
  <si>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</si>
  <si>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</si>
  <si>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</si>
  <si>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</si>
  <si>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</si>
  <si>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</si>
  <si>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</si>
  <si>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</si>
  <si>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</si>
  <si>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</si>
  <si>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</si>
  <si>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</si>
  <si>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</si>
  <si>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</si>
  <si>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</si>
  <si>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</si>
  <si>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</si>
  <si>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</si>
  <si>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</si>
  <si>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</si>
  <si>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</si>
  <si>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</si>
  <si>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</si>
  <si>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</si>
  <si>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</si>
  <si>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</si>
  <si>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</si>
  <si>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EVENT NO : R0621</t>
  </si>
  <si>
    <t>DATE : 24.03.2024</t>
  </si>
  <si>
    <t xml:space="preserve">REQUIRED ALUMINIUM HUNDIES </t>
  </si>
  <si>
    <t xml:space="preserve">SS TEA STRAINER 10 INCH DIA WITH SS HANDLE </t>
  </si>
  <si>
    <t xml:space="preserve">SS TEA STRAINER 08 INCH DIA WITH SS HANDLE </t>
  </si>
  <si>
    <t>ALUM COLLANDAR 50 KG CAPACITY</t>
  </si>
  <si>
    <t>ALUM COLLANDAR 100 LIT CAPACITY</t>
  </si>
  <si>
    <t>ALUM COLLANDAR 20 LIT CAPACITY</t>
  </si>
  <si>
    <t>S S CONICAL STRAINER</t>
  </si>
  <si>
    <t xml:space="preserve">S S CONICAL STRAINER 10 INCH DIA </t>
  </si>
  <si>
    <t>WHISK S S 30CM</t>
  </si>
  <si>
    <t>WHISK S S 8 INCH</t>
  </si>
  <si>
    <t xml:space="preserve">SS SAUCE PAN WITH SS HANDLE </t>
  </si>
  <si>
    <t>SS SAUCE PAN WITH SS HANDLE 2 LIT CAPACITY</t>
  </si>
  <si>
    <t>SS COOKER INDUCTION BASE 5 LIT CAPACITY</t>
  </si>
  <si>
    <t xml:space="preserve">SS BUFFET SOUP LADLE </t>
  </si>
  <si>
    <t xml:space="preserve">SQUEEZE BOTTLE 500 ML CAPACITY </t>
  </si>
  <si>
    <t xml:space="preserve">SQUEEZE BOTTLE 250 ML CAPACITY </t>
  </si>
  <si>
    <t xml:space="preserve">SS TEA CANISTER 10 LIT CAPACITY </t>
  </si>
  <si>
    <t xml:space="preserve">SS TEA CANISTER 05 LIT CAPACITY </t>
  </si>
  <si>
    <t xml:space="preserve">SS SCOOP WITH SS HANDLE </t>
  </si>
  <si>
    <t>MEASURING JAR  2 LIT CAPACITY</t>
  </si>
  <si>
    <t>MEASURING JAR  1 LIT CAPACITY</t>
  </si>
  <si>
    <t xml:space="preserve">CAKE STAND 11 INCH DIA HEAVY MATERIELS </t>
  </si>
  <si>
    <t>SS SIEVER ATTA AND MAIDA</t>
  </si>
  <si>
    <t xml:space="preserve">OVEN GLOVES HEAT PROOF CLOTH MATERIELS </t>
  </si>
  <si>
    <t>SS AIRTIGHT CONTAINERS 2 KG CAPACITY WITH SS LID</t>
  </si>
  <si>
    <t>SS AIRTIGHT CONTAINERS 5 KG CAPACITY WITH SS LID</t>
  </si>
  <si>
    <t>SS AIRTIGHT CONTAINERS 20 KG CAPACITY WITH SS LID</t>
  </si>
  <si>
    <t>SS PIPE PALTA 4 FEET LONG</t>
  </si>
  <si>
    <t>SS ROD PALTA 4 FEET LONG</t>
  </si>
  <si>
    <t xml:space="preserve">100 LIT CAPACITY WITH HANDLE AND LID </t>
  </si>
  <si>
    <t>SPECIFICATIONS</t>
  </si>
  <si>
    <t xml:space="preserve">50 LIT CAPACITY WITH HANDLE AND LID </t>
  </si>
  <si>
    <t xml:space="preserve">150 LIT CAPACITY WITH HANDLE AND LID </t>
  </si>
  <si>
    <t xml:space="preserve"> 12 INCH DIA </t>
  </si>
  <si>
    <t>4 LIT CAPACITY</t>
  </si>
  <si>
    <t>5 LIT CAPACITY</t>
  </si>
  <si>
    <t>2 LIT CAPACITY</t>
  </si>
  <si>
    <t xml:space="preserve"> 08 INCH LENTH</t>
  </si>
  <si>
    <t xml:space="preserve">1 KG CAPACITY </t>
  </si>
  <si>
    <t>16 INCH DIA</t>
  </si>
  <si>
    <t>10" DIA</t>
  </si>
  <si>
    <t>8" DIA</t>
  </si>
  <si>
    <t>50 KGS</t>
  </si>
  <si>
    <t>100 LITERS</t>
  </si>
  <si>
    <t>20 LITERS</t>
  </si>
  <si>
    <t>10"</t>
  </si>
  <si>
    <t>30 CM</t>
  </si>
  <si>
    <t>8"</t>
  </si>
  <si>
    <t>500 ML</t>
  </si>
  <si>
    <t>250 ML</t>
  </si>
  <si>
    <t>10 LITERS</t>
  </si>
  <si>
    <t>5 LITERS</t>
  </si>
  <si>
    <t>2 LITERS</t>
  </si>
  <si>
    <t>1 LITERS</t>
  </si>
  <si>
    <t>11"</t>
  </si>
  <si>
    <t>HEAT PROOF</t>
  </si>
  <si>
    <t>2 KG</t>
  </si>
  <si>
    <t>5 KG</t>
  </si>
  <si>
    <t>20 KG</t>
  </si>
  <si>
    <t>4 FT LONG</t>
  </si>
  <si>
    <t xml:space="preserve">200 LIT WITH HANDLE AND LID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</si>
</sst>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19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0" fillId="0" borderId="4" xfId="0" applyFont="1" applyBorder="1" applyAlignment="1"/>
    <xf numFmtId="0" fontId="21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1" fillId="0" borderId="10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0" fillId="0" borderId="0" xfId="0" applyFont="1" applyBorder="1" applyAlignment="1"/>
    <xf numFmtId="0" fontId="20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9" fillId="0" borderId="5" xfId="0" applyFont="1" applyBorder="1" applyAlignment="1" applyProtection="1">
      <alignment horizontal="center"/>
      <protection locked="0"/>
    </xf>
    <xf numFmtId="0" fontId="23" fillId="0" borderId="4" xfId="0" applyFont="1" applyBorder="1"/>
    <xf numFmtId="0" fontId="16" fillId="0" borderId="4" xfId="0" applyFont="1" applyBorder="1"/>
    <xf numFmtId="0" fontId="25" fillId="0" borderId="0" xfId="0" applyFont="1" applyBorder="1"/>
    <xf numFmtId="0" fontId="17" fillId="0" borderId="4" xfId="0" applyFont="1" applyFill="1" applyBorder="1"/>
    <xf numFmtId="0" fontId="22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6" fillId="3" borderId="14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top"/>
    </xf>
    <xf numFmtId="2" fontId="18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7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7" fillId="2" borderId="15" xfId="0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8" fillId="0" borderId="0" xfId="0" applyFont="1" applyBorder="1"/>
    <xf numFmtId="0" fontId="29" fillId="0" borderId="0" xfId="0" applyFont="1" applyBorder="1"/>
    <xf numFmtId="0" fontId="17" fillId="0" borderId="0" xfId="0" applyFont="1" applyBorder="1"/>
    <xf numFmtId="0" fontId="2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4" fillId="0" borderId="0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31" fillId="0" borderId="15" xfId="0" applyNumberFormat="1" applyFont="1" applyBorder="1" applyAlignment="1" applyProtection="1">
      <alignment horizontal="center" vertical="center"/>
    </xf>
    <xf numFmtId="0" fontId="31" fillId="0" borderId="15" xfId="0" applyNumberFormat="1" applyFont="1" applyBorder="1" applyAlignment="1" applyProtection="1">
      <alignment vertical="center" wrapText="1"/>
    </xf>
    <xf numFmtId="0" fontId="32" fillId="0" borderId="15" xfId="0" applyNumberFormat="1" applyFont="1" applyBorder="1" applyAlignment="1" applyProtection="1">
      <alignment vertical="center" wrapText="1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abSelected="1" topLeftCell="A44" zoomScaleNormal="100" workbookViewId="0">
      <selection activeCell="L57" sqref="L57"/>
    </sheetView>
  </sheetViews>
  <sheetFormatPr defaultRowHeight="15" x14ac:dyDescent="0.25"/>
  <cols>
    <col min="1" max="1" width="6.42578125" customWidth="1"/>
    <col min="2" max="2" width="39.140625" customWidth="1"/>
    <col min="3" max="3" width="24" customWidth="1"/>
    <col min="5" max="5" width="12" customWidth="1"/>
    <col min="10" max="10" width="10.42578125" customWidth="1"/>
    <col min="11" max="11" width="11" customWidth="1"/>
    <col min="12" max="12" width="17.28515625" customWidth="1"/>
    <col min="13" max="13" width="18.28515625" customWidth="1"/>
  </cols>
  <sheetData>
    <row r="1" spans="1:12" ht="31.5" x14ac:dyDescent="0.5">
      <c r="A1" s="1" t="s">
        <v>34</v>
      </c>
      <c r="B1" s="2"/>
      <c r="C1" s="2"/>
      <c r="D1" s="2"/>
      <c r="E1" s="2"/>
      <c r="F1" s="3"/>
      <c r="G1" s="3"/>
      <c r="H1" s="3"/>
      <c r="I1" s="3"/>
      <c r="J1" s="3"/>
      <c r="K1" s="3"/>
      <c r="L1" s="4"/>
    </row>
    <row r="2" spans="1:12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7"/>
    </row>
    <row r="3" spans="1:12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7"/>
    </row>
    <row r="4" spans="1:12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</row>
    <row r="5" spans="1:12" ht="18.75" x14ac:dyDescent="0.3">
      <c r="A5" s="64"/>
      <c r="B5" s="65"/>
      <c r="C5" s="65"/>
      <c r="D5" s="65"/>
      <c r="E5" s="65"/>
      <c r="F5" s="65"/>
      <c r="G5" s="65"/>
      <c r="H5" s="6"/>
      <c r="I5" s="6"/>
      <c r="J5" s="6"/>
      <c r="K5" s="6"/>
      <c r="L5" s="7"/>
    </row>
    <row r="6" spans="1:12" ht="18.75" x14ac:dyDescent="0.3">
      <c r="A6" s="5" t="s">
        <v>31</v>
      </c>
      <c r="B6" s="6"/>
      <c r="C6" s="6"/>
      <c r="D6" s="8"/>
      <c r="E6" s="6"/>
      <c r="F6" s="6"/>
      <c r="G6" s="6"/>
      <c r="H6" s="6"/>
      <c r="I6" s="6"/>
      <c r="J6" s="6"/>
      <c r="K6" s="6"/>
      <c r="L6" s="7"/>
    </row>
    <row r="7" spans="1:12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1"/>
    </row>
    <row r="8" spans="1:12" ht="18.75" x14ac:dyDescent="0.3">
      <c r="A8" s="12"/>
      <c r="B8" s="13" t="s">
        <v>0</v>
      </c>
      <c r="C8" s="13"/>
      <c r="D8" s="66" t="s">
        <v>1</v>
      </c>
      <c r="E8" s="67"/>
      <c r="F8" s="67"/>
      <c r="G8" s="67"/>
      <c r="H8" s="67"/>
      <c r="I8" s="67"/>
      <c r="J8" s="67"/>
      <c r="K8" s="67"/>
      <c r="L8" s="68"/>
    </row>
    <row r="9" spans="1:12" ht="18.75" x14ac:dyDescent="0.3">
      <c r="A9" s="5"/>
      <c r="B9" s="97" t="s">
        <v>40</v>
      </c>
      <c r="C9" s="98"/>
      <c r="D9" s="69" t="s">
        <v>36</v>
      </c>
      <c r="E9" s="70"/>
      <c r="F9" s="70"/>
      <c r="G9" s="70"/>
      <c r="H9" s="70"/>
      <c r="I9" s="70"/>
      <c r="J9" s="70"/>
      <c r="K9" s="70"/>
      <c r="L9" s="71"/>
    </row>
    <row r="10" spans="1:12" ht="18.75" x14ac:dyDescent="0.3">
      <c r="A10" s="5"/>
      <c r="B10" s="100" t="s">
        <v>41</v>
      </c>
      <c r="C10" s="99"/>
      <c r="D10" s="72" t="s">
        <v>25</v>
      </c>
      <c r="E10" s="31"/>
      <c r="F10" s="31"/>
      <c r="G10" s="31"/>
      <c r="H10" s="31"/>
      <c r="I10" s="31"/>
      <c r="J10" s="31"/>
      <c r="K10" s="31"/>
      <c r="L10" s="73"/>
    </row>
    <row r="11" spans="1:12" ht="18.75" x14ac:dyDescent="0.3">
      <c r="A11" s="83"/>
      <c r="B11" s="84"/>
      <c r="C11" s="15"/>
      <c r="D11" s="56" t="s">
        <v>26</v>
      </c>
      <c r="E11" s="57"/>
      <c r="F11" s="57"/>
      <c r="G11" s="57"/>
      <c r="H11" s="57"/>
      <c r="I11" s="57"/>
      <c r="J11" s="57"/>
      <c r="K11" s="57"/>
      <c r="L11" s="58"/>
    </row>
    <row r="12" spans="1:12" ht="18.75" x14ac:dyDescent="0.3">
      <c r="A12" s="53"/>
      <c r="B12" s="105" t="s">
        <v>43</v>
      </c>
      <c r="C12" s="14"/>
      <c r="D12" s="38"/>
      <c r="E12" s="74"/>
      <c r="F12" s="74"/>
      <c r="G12" s="74"/>
      <c r="H12" s="74"/>
      <c r="I12" s="74"/>
      <c r="J12" s="74"/>
      <c r="K12" s="74"/>
      <c r="L12" s="75"/>
    </row>
    <row r="13" spans="1:12" ht="21.75" customHeight="1" x14ac:dyDescent="0.25">
      <c r="A13" s="85"/>
      <c r="B13" s="106"/>
      <c r="C13" s="14"/>
      <c r="D13" s="17"/>
      <c r="E13" s="14"/>
      <c r="F13" s="14"/>
      <c r="G13" s="14"/>
      <c r="H13" s="14"/>
      <c r="I13" s="14"/>
      <c r="J13" s="14"/>
      <c r="K13" s="14"/>
      <c r="L13" s="18"/>
    </row>
    <row r="14" spans="1:12" ht="18.75" x14ac:dyDescent="0.3">
      <c r="A14" s="12"/>
      <c r="B14" s="14"/>
      <c r="C14" s="19"/>
      <c r="D14" s="76" t="s">
        <v>44</v>
      </c>
      <c r="E14" s="77"/>
      <c r="F14" s="77"/>
      <c r="G14" s="77"/>
      <c r="H14" s="77"/>
      <c r="I14" s="77"/>
      <c r="J14" s="77"/>
      <c r="K14" s="77"/>
      <c r="L14" s="78"/>
    </row>
    <row r="15" spans="1:12" ht="15.75" x14ac:dyDescent="0.25">
      <c r="A15" s="20" t="s">
        <v>2</v>
      </c>
      <c r="B15" s="20" t="s">
        <v>3</v>
      </c>
      <c r="C15" s="20"/>
      <c r="D15" s="20" t="s">
        <v>4</v>
      </c>
      <c r="E15" s="103" t="s">
        <v>39</v>
      </c>
      <c r="F15" s="110" t="s">
        <v>5</v>
      </c>
      <c r="G15" s="111"/>
      <c r="H15" s="110" t="s">
        <v>6</v>
      </c>
      <c r="I15" s="111"/>
      <c r="J15" s="110" t="s">
        <v>7</v>
      </c>
      <c r="K15" s="111"/>
      <c r="L15" s="21" t="s">
        <v>8</v>
      </c>
    </row>
    <row r="16" spans="1:12" ht="15.75" x14ac:dyDescent="0.25">
      <c r="A16" s="22" t="s">
        <v>9</v>
      </c>
      <c r="B16" s="22" t="s">
        <v>10</v>
      </c>
      <c r="C16" s="22" t="s">
        <v>75</v>
      </c>
      <c r="D16" s="22" t="s">
        <v>11</v>
      </c>
      <c r="E16" s="104" t="s">
        <v>38</v>
      </c>
      <c r="F16" s="23" t="s">
        <v>12</v>
      </c>
      <c r="G16" s="23" t="s">
        <v>13</v>
      </c>
      <c r="H16" s="24" t="s">
        <v>12</v>
      </c>
      <c r="I16" s="23" t="s">
        <v>13</v>
      </c>
      <c r="J16" s="24" t="s">
        <v>12</v>
      </c>
      <c r="K16" s="23" t="s">
        <v>13</v>
      </c>
      <c r="L16" s="23" t="s">
        <v>14</v>
      </c>
    </row>
    <row r="17" spans="1:13" ht="15.75" x14ac:dyDescent="0.25">
      <c r="A17" s="95"/>
      <c r="B17" s="22"/>
      <c r="C17" s="81"/>
      <c r="D17" s="81" t="s">
        <v>15</v>
      </c>
      <c r="E17" s="104" t="s">
        <v>37</v>
      </c>
      <c r="F17" s="23"/>
      <c r="G17" s="23"/>
      <c r="H17" s="24"/>
      <c r="I17" s="23"/>
      <c r="J17" s="24"/>
      <c r="K17" s="23"/>
      <c r="L17" s="23"/>
    </row>
    <row r="18" spans="1:13" ht="32.25" customHeight="1" x14ac:dyDescent="0.25">
      <c r="A18" s="96">
        <v>1</v>
      </c>
      <c r="B18" s="108" t="s">
        <v>45</v>
      </c>
      <c r="C18" s="101" t="s">
        <v>74</v>
      </c>
      <c r="D18" s="107">
        <v>5</v>
      </c>
      <c r="E18" s="94">
        <v>5500</v>
      </c>
      <c r="F18" s="94">
        <v>12</v>
      </c>
      <c r="G18" s="94">
        <v>0</v>
      </c>
      <c r="H18" s="94">
        <f t="shared" ref="H18:H49" si="0">F18/2</f>
        <v>6</v>
      </c>
      <c r="I18" s="94">
        <f>H18%*L18</f>
        <v>1650</v>
      </c>
      <c r="J18" s="93">
        <f t="shared" ref="J18:J49" si="1">F18/2</f>
        <v>6</v>
      </c>
      <c r="K18" s="94">
        <f>I18</f>
        <v>1650</v>
      </c>
      <c r="L18" s="94">
        <f>D18*E18</f>
        <v>27500</v>
      </c>
      <c r="M18" s="102"/>
    </row>
    <row r="19" spans="1:13" ht="32.25" customHeight="1" x14ac:dyDescent="0.25">
      <c r="A19" s="96">
        <v>2</v>
      </c>
      <c r="B19" s="108" t="s">
        <v>45</v>
      </c>
      <c r="C19" s="101" t="s">
        <v>76</v>
      </c>
      <c r="D19" s="107">
        <v>5</v>
      </c>
      <c r="E19" s="94">
        <v>3500</v>
      </c>
      <c r="F19" s="94">
        <v>12</v>
      </c>
      <c r="G19" s="94">
        <v>0</v>
      </c>
      <c r="H19" s="94">
        <f t="shared" si="0"/>
        <v>6</v>
      </c>
      <c r="I19" s="94">
        <f t="shared" ref="I19:I49" si="2">H19%*L19</f>
        <v>1050</v>
      </c>
      <c r="J19" s="93">
        <f t="shared" si="1"/>
        <v>6</v>
      </c>
      <c r="K19" s="94">
        <f t="shared" ref="K19:K49" si="3">I19</f>
        <v>1050</v>
      </c>
      <c r="L19" s="94">
        <f t="shared" ref="L19:L49" si="4">D19*E19</f>
        <v>17500</v>
      </c>
      <c r="M19" s="102"/>
    </row>
    <row r="20" spans="1:13" ht="32.25" customHeight="1" x14ac:dyDescent="0.25">
      <c r="A20" s="96">
        <v>3</v>
      </c>
      <c r="B20" s="108" t="s">
        <v>45</v>
      </c>
      <c r="C20" s="101" t="s">
        <v>77</v>
      </c>
      <c r="D20" s="107">
        <v>2</v>
      </c>
      <c r="E20" s="94">
        <v>7500</v>
      </c>
      <c r="F20" s="94">
        <v>12</v>
      </c>
      <c r="G20" s="94">
        <v>0</v>
      </c>
      <c r="H20" s="94">
        <f t="shared" si="0"/>
        <v>6</v>
      </c>
      <c r="I20" s="94">
        <f t="shared" si="2"/>
        <v>900</v>
      </c>
      <c r="J20" s="93">
        <f t="shared" si="1"/>
        <v>6</v>
      </c>
      <c r="K20" s="94">
        <f t="shared" si="3"/>
        <v>900</v>
      </c>
      <c r="L20" s="94">
        <f t="shared" si="4"/>
        <v>15000</v>
      </c>
      <c r="M20" s="102"/>
    </row>
    <row r="21" spans="1:13" ht="32.25" customHeight="1" x14ac:dyDescent="0.25">
      <c r="A21" s="96">
        <v>4</v>
      </c>
      <c r="B21" s="108" t="s">
        <v>45</v>
      </c>
      <c r="C21" s="101" t="s">
        <v>105</v>
      </c>
      <c r="D21" s="107">
        <v>6</v>
      </c>
      <c r="E21" s="94">
        <v>8800</v>
      </c>
      <c r="F21" s="94">
        <v>12</v>
      </c>
      <c r="G21" s="94">
        <v>0</v>
      </c>
      <c r="H21" s="94">
        <f t="shared" si="0"/>
        <v>6</v>
      </c>
      <c r="I21" s="94">
        <f t="shared" si="2"/>
        <v>3168</v>
      </c>
      <c r="J21" s="93">
        <f t="shared" si="1"/>
        <v>6</v>
      </c>
      <c r="K21" s="94">
        <f t="shared" si="3"/>
        <v>3168</v>
      </c>
      <c r="L21" s="94">
        <f t="shared" si="4"/>
        <v>52800</v>
      </c>
      <c r="M21" s="102"/>
    </row>
    <row r="22" spans="1:13" ht="36.75" customHeight="1" x14ac:dyDescent="0.25">
      <c r="A22" s="96">
        <v>5</v>
      </c>
      <c r="B22" s="108" t="s">
        <v>46</v>
      </c>
      <c r="C22" s="101" t="s">
        <v>85</v>
      </c>
      <c r="D22" s="107">
        <v>6</v>
      </c>
      <c r="E22" s="94">
        <v>450</v>
      </c>
      <c r="F22" s="94">
        <v>12</v>
      </c>
      <c r="G22" s="94">
        <v>0</v>
      </c>
      <c r="H22" s="94">
        <f t="shared" si="0"/>
        <v>6</v>
      </c>
      <c r="I22" s="94">
        <f t="shared" si="2"/>
        <v>162</v>
      </c>
      <c r="J22" s="93">
        <f t="shared" si="1"/>
        <v>6</v>
      </c>
      <c r="K22" s="94">
        <f t="shared" si="3"/>
        <v>162</v>
      </c>
      <c r="L22" s="94">
        <f t="shared" si="4"/>
        <v>2700</v>
      </c>
      <c r="M22" s="102"/>
    </row>
    <row r="23" spans="1:13" ht="36.75" customHeight="1" x14ac:dyDescent="0.25">
      <c r="A23" s="96">
        <v>6</v>
      </c>
      <c r="B23" s="108" t="s">
        <v>47</v>
      </c>
      <c r="C23" s="101" t="s">
        <v>86</v>
      </c>
      <c r="D23" s="107">
        <v>6</v>
      </c>
      <c r="E23" s="94">
        <v>350</v>
      </c>
      <c r="F23" s="94">
        <v>12</v>
      </c>
      <c r="G23" s="94">
        <v>0</v>
      </c>
      <c r="H23" s="94">
        <f t="shared" si="0"/>
        <v>6</v>
      </c>
      <c r="I23" s="94">
        <f t="shared" si="2"/>
        <v>126</v>
      </c>
      <c r="J23" s="93">
        <f t="shared" si="1"/>
        <v>6</v>
      </c>
      <c r="K23" s="94">
        <f t="shared" si="3"/>
        <v>126</v>
      </c>
      <c r="L23" s="94">
        <f t="shared" si="4"/>
        <v>2100</v>
      </c>
      <c r="M23" s="102"/>
    </row>
    <row r="24" spans="1:13" ht="27" customHeight="1" x14ac:dyDescent="0.25">
      <c r="A24" s="96">
        <v>7</v>
      </c>
      <c r="B24" s="108" t="s">
        <v>48</v>
      </c>
      <c r="C24" s="101" t="s">
        <v>87</v>
      </c>
      <c r="D24" s="107">
        <v>5</v>
      </c>
      <c r="E24" s="94">
        <v>1600</v>
      </c>
      <c r="F24" s="94">
        <v>12</v>
      </c>
      <c r="G24" s="94">
        <v>0</v>
      </c>
      <c r="H24" s="94">
        <f t="shared" si="0"/>
        <v>6</v>
      </c>
      <c r="I24" s="94">
        <f t="shared" si="2"/>
        <v>480</v>
      </c>
      <c r="J24" s="93">
        <f t="shared" si="1"/>
        <v>6</v>
      </c>
      <c r="K24" s="94">
        <f t="shared" si="3"/>
        <v>480</v>
      </c>
      <c r="L24" s="94">
        <f t="shared" si="4"/>
        <v>8000</v>
      </c>
      <c r="M24" s="102"/>
    </row>
    <row r="25" spans="1:13" ht="27" customHeight="1" x14ac:dyDescent="0.25">
      <c r="A25" s="96">
        <v>8</v>
      </c>
      <c r="B25" s="108" t="s">
        <v>49</v>
      </c>
      <c r="C25" s="101" t="s">
        <v>88</v>
      </c>
      <c r="D25" s="107">
        <v>5</v>
      </c>
      <c r="E25" s="94">
        <v>2400</v>
      </c>
      <c r="F25" s="94">
        <v>12</v>
      </c>
      <c r="G25" s="94">
        <v>0</v>
      </c>
      <c r="H25" s="94">
        <f t="shared" si="0"/>
        <v>6</v>
      </c>
      <c r="I25" s="94">
        <f t="shared" si="2"/>
        <v>720</v>
      </c>
      <c r="J25" s="93">
        <f t="shared" si="1"/>
        <v>6</v>
      </c>
      <c r="K25" s="94">
        <f t="shared" si="3"/>
        <v>720</v>
      </c>
      <c r="L25" s="94">
        <f t="shared" si="4"/>
        <v>12000</v>
      </c>
      <c r="M25" s="102"/>
    </row>
    <row r="26" spans="1:13" ht="27" customHeight="1" x14ac:dyDescent="0.25">
      <c r="A26" s="96">
        <v>9</v>
      </c>
      <c r="B26" s="108" t="s">
        <v>50</v>
      </c>
      <c r="C26" s="101" t="s">
        <v>89</v>
      </c>
      <c r="D26" s="107">
        <v>5</v>
      </c>
      <c r="E26" s="94">
        <v>950</v>
      </c>
      <c r="F26" s="94">
        <v>12</v>
      </c>
      <c r="G26" s="94">
        <v>0</v>
      </c>
      <c r="H26" s="94">
        <f t="shared" si="0"/>
        <v>6</v>
      </c>
      <c r="I26" s="94">
        <f t="shared" si="2"/>
        <v>285</v>
      </c>
      <c r="J26" s="93">
        <f t="shared" si="1"/>
        <v>6</v>
      </c>
      <c r="K26" s="94">
        <f t="shared" si="3"/>
        <v>285</v>
      </c>
      <c r="L26" s="94">
        <f t="shared" si="4"/>
        <v>4750</v>
      </c>
      <c r="M26" s="102"/>
    </row>
    <row r="27" spans="1:13" ht="27" customHeight="1" x14ac:dyDescent="0.25">
      <c r="A27" s="96">
        <v>10</v>
      </c>
      <c r="B27" s="108" t="s">
        <v>51</v>
      </c>
      <c r="C27" s="101" t="s">
        <v>78</v>
      </c>
      <c r="D27" s="107">
        <v>3</v>
      </c>
      <c r="E27" s="94">
        <v>450</v>
      </c>
      <c r="F27" s="94">
        <v>12</v>
      </c>
      <c r="G27" s="94">
        <v>0</v>
      </c>
      <c r="H27" s="94">
        <f t="shared" si="0"/>
        <v>6</v>
      </c>
      <c r="I27" s="94">
        <f t="shared" si="2"/>
        <v>81</v>
      </c>
      <c r="J27" s="93">
        <f t="shared" si="1"/>
        <v>6</v>
      </c>
      <c r="K27" s="94">
        <f t="shared" si="3"/>
        <v>81</v>
      </c>
      <c r="L27" s="94">
        <f t="shared" si="4"/>
        <v>1350</v>
      </c>
      <c r="M27" s="102"/>
    </row>
    <row r="28" spans="1:13" ht="27" customHeight="1" x14ac:dyDescent="0.25">
      <c r="A28" s="96">
        <v>11</v>
      </c>
      <c r="B28" s="108" t="s">
        <v>52</v>
      </c>
      <c r="C28" s="101" t="s">
        <v>90</v>
      </c>
      <c r="D28" s="107">
        <v>3</v>
      </c>
      <c r="E28" s="94">
        <v>400</v>
      </c>
      <c r="F28" s="94">
        <v>12</v>
      </c>
      <c r="G28" s="94">
        <v>0</v>
      </c>
      <c r="H28" s="94">
        <f t="shared" si="0"/>
        <v>6</v>
      </c>
      <c r="I28" s="94">
        <f t="shared" si="2"/>
        <v>72</v>
      </c>
      <c r="J28" s="93">
        <f t="shared" si="1"/>
        <v>6</v>
      </c>
      <c r="K28" s="94">
        <f t="shared" si="3"/>
        <v>72</v>
      </c>
      <c r="L28" s="94">
        <f t="shared" si="4"/>
        <v>1200</v>
      </c>
      <c r="M28" s="102"/>
    </row>
    <row r="29" spans="1:13" ht="27" customHeight="1" x14ac:dyDescent="0.25">
      <c r="A29" s="96">
        <v>12</v>
      </c>
      <c r="B29" s="108" t="s">
        <v>53</v>
      </c>
      <c r="C29" s="101" t="s">
        <v>91</v>
      </c>
      <c r="D29" s="107">
        <v>6</v>
      </c>
      <c r="E29" s="94">
        <v>300</v>
      </c>
      <c r="F29" s="94">
        <v>12</v>
      </c>
      <c r="G29" s="94">
        <v>0</v>
      </c>
      <c r="H29" s="94">
        <f t="shared" si="0"/>
        <v>6</v>
      </c>
      <c r="I29" s="94">
        <f t="shared" si="2"/>
        <v>108</v>
      </c>
      <c r="J29" s="93">
        <f t="shared" si="1"/>
        <v>6</v>
      </c>
      <c r="K29" s="94">
        <f t="shared" si="3"/>
        <v>108</v>
      </c>
      <c r="L29" s="94">
        <f t="shared" si="4"/>
        <v>1800</v>
      </c>
      <c r="M29" s="102"/>
    </row>
    <row r="30" spans="1:13" ht="27" customHeight="1" x14ac:dyDescent="0.25">
      <c r="A30" s="96">
        <v>13</v>
      </c>
      <c r="B30" s="108" t="s">
        <v>54</v>
      </c>
      <c r="C30" s="101" t="s">
        <v>92</v>
      </c>
      <c r="D30" s="107">
        <v>6</v>
      </c>
      <c r="E30" s="94">
        <v>225</v>
      </c>
      <c r="F30" s="94">
        <v>12</v>
      </c>
      <c r="G30" s="94">
        <v>0</v>
      </c>
      <c r="H30" s="94">
        <f t="shared" si="0"/>
        <v>6</v>
      </c>
      <c r="I30" s="94">
        <f t="shared" si="2"/>
        <v>81</v>
      </c>
      <c r="J30" s="93">
        <f t="shared" si="1"/>
        <v>6</v>
      </c>
      <c r="K30" s="94">
        <f t="shared" si="3"/>
        <v>81</v>
      </c>
      <c r="L30" s="94">
        <f t="shared" si="4"/>
        <v>1350</v>
      </c>
      <c r="M30" s="102"/>
    </row>
    <row r="31" spans="1:13" ht="27" customHeight="1" x14ac:dyDescent="0.25">
      <c r="A31" s="96">
        <v>14</v>
      </c>
      <c r="B31" s="108" t="s">
        <v>55</v>
      </c>
      <c r="C31" s="101" t="s">
        <v>79</v>
      </c>
      <c r="D31" s="107">
        <v>6</v>
      </c>
      <c r="E31" s="94">
        <v>1550</v>
      </c>
      <c r="F31" s="94">
        <v>12</v>
      </c>
      <c r="G31" s="94">
        <v>0</v>
      </c>
      <c r="H31" s="94">
        <f t="shared" si="0"/>
        <v>6</v>
      </c>
      <c r="I31" s="94">
        <f t="shared" si="2"/>
        <v>558</v>
      </c>
      <c r="J31" s="93">
        <f t="shared" si="1"/>
        <v>6</v>
      </c>
      <c r="K31" s="94">
        <f t="shared" si="3"/>
        <v>558</v>
      </c>
      <c r="L31" s="94">
        <f t="shared" si="4"/>
        <v>9300</v>
      </c>
      <c r="M31" s="102"/>
    </row>
    <row r="32" spans="1:13" ht="35.25" customHeight="1" x14ac:dyDescent="0.25">
      <c r="A32" s="96">
        <v>15</v>
      </c>
      <c r="B32" s="108" t="s">
        <v>56</v>
      </c>
      <c r="C32" s="101" t="s">
        <v>81</v>
      </c>
      <c r="D32" s="107">
        <v>6</v>
      </c>
      <c r="E32" s="94">
        <v>1150</v>
      </c>
      <c r="F32" s="94">
        <v>12</v>
      </c>
      <c r="G32" s="94">
        <v>0</v>
      </c>
      <c r="H32" s="94">
        <f t="shared" si="0"/>
        <v>6</v>
      </c>
      <c r="I32" s="94">
        <f t="shared" si="2"/>
        <v>414</v>
      </c>
      <c r="J32" s="93">
        <f t="shared" si="1"/>
        <v>6</v>
      </c>
      <c r="K32" s="94">
        <f t="shared" si="3"/>
        <v>414</v>
      </c>
      <c r="L32" s="94">
        <f t="shared" si="4"/>
        <v>6900</v>
      </c>
      <c r="M32" s="102"/>
    </row>
    <row r="33" spans="1:13" ht="35.25" customHeight="1" x14ac:dyDescent="0.25">
      <c r="A33" s="96">
        <v>16</v>
      </c>
      <c r="B33" s="109" t="s">
        <v>57</v>
      </c>
      <c r="C33" s="101" t="s">
        <v>80</v>
      </c>
      <c r="D33" s="107">
        <v>1</v>
      </c>
      <c r="E33" s="94">
        <v>2600</v>
      </c>
      <c r="F33" s="94">
        <v>12</v>
      </c>
      <c r="G33" s="94">
        <v>0</v>
      </c>
      <c r="H33" s="94">
        <f t="shared" si="0"/>
        <v>6</v>
      </c>
      <c r="I33" s="94">
        <f t="shared" si="2"/>
        <v>156</v>
      </c>
      <c r="J33" s="93">
        <f t="shared" si="1"/>
        <v>6</v>
      </c>
      <c r="K33" s="94">
        <f t="shared" si="3"/>
        <v>156</v>
      </c>
      <c r="L33" s="94">
        <f t="shared" si="4"/>
        <v>2600</v>
      </c>
      <c r="M33" s="102"/>
    </row>
    <row r="34" spans="1:13" ht="27" customHeight="1" x14ac:dyDescent="0.25">
      <c r="A34" s="96">
        <v>17</v>
      </c>
      <c r="B34" s="108" t="s">
        <v>58</v>
      </c>
      <c r="C34" s="101" t="s">
        <v>82</v>
      </c>
      <c r="D34" s="107">
        <v>6</v>
      </c>
      <c r="E34" s="94">
        <v>150</v>
      </c>
      <c r="F34" s="94">
        <v>18</v>
      </c>
      <c r="G34" s="94">
        <v>0</v>
      </c>
      <c r="H34" s="94">
        <f t="shared" si="0"/>
        <v>9</v>
      </c>
      <c r="I34" s="94">
        <f t="shared" si="2"/>
        <v>81</v>
      </c>
      <c r="J34" s="93">
        <f t="shared" si="1"/>
        <v>9</v>
      </c>
      <c r="K34" s="94">
        <f t="shared" si="3"/>
        <v>81</v>
      </c>
      <c r="L34" s="94">
        <f t="shared" si="4"/>
        <v>900</v>
      </c>
      <c r="M34" s="102"/>
    </row>
    <row r="35" spans="1:13" ht="27" customHeight="1" x14ac:dyDescent="0.25">
      <c r="A35" s="96">
        <v>18</v>
      </c>
      <c r="B35" s="108" t="s">
        <v>59</v>
      </c>
      <c r="C35" s="101" t="s">
        <v>93</v>
      </c>
      <c r="D35" s="107">
        <v>10</v>
      </c>
      <c r="E35" s="94">
        <v>40</v>
      </c>
      <c r="F35" s="94">
        <v>18</v>
      </c>
      <c r="G35" s="94">
        <v>0</v>
      </c>
      <c r="H35" s="94">
        <f t="shared" si="0"/>
        <v>9</v>
      </c>
      <c r="I35" s="94">
        <f t="shared" si="2"/>
        <v>36</v>
      </c>
      <c r="J35" s="93">
        <f t="shared" si="1"/>
        <v>9</v>
      </c>
      <c r="K35" s="94">
        <f t="shared" si="3"/>
        <v>36</v>
      </c>
      <c r="L35" s="94">
        <f t="shared" si="4"/>
        <v>400</v>
      </c>
      <c r="M35" s="102"/>
    </row>
    <row r="36" spans="1:13" ht="27" customHeight="1" x14ac:dyDescent="0.25">
      <c r="A36" s="96">
        <v>19</v>
      </c>
      <c r="B36" s="108" t="s">
        <v>60</v>
      </c>
      <c r="C36" s="101" t="s">
        <v>94</v>
      </c>
      <c r="D36" s="107">
        <v>10</v>
      </c>
      <c r="E36" s="94">
        <v>30</v>
      </c>
      <c r="F36" s="94">
        <v>18</v>
      </c>
      <c r="G36" s="94">
        <v>0</v>
      </c>
      <c r="H36" s="94">
        <f t="shared" si="0"/>
        <v>9</v>
      </c>
      <c r="I36" s="94">
        <f t="shared" si="2"/>
        <v>27</v>
      </c>
      <c r="J36" s="93">
        <f t="shared" si="1"/>
        <v>9</v>
      </c>
      <c r="K36" s="94">
        <f t="shared" si="3"/>
        <v>27</v>
      </c>
      <c r="L36" s="94">
        <f t="shared" si="4"/>
        <v>300</v>
      </c>
      <c r="M36" s="102"/>
    </row>
    <row r="37" spans="1:13" ht="27" customHeight="1" x14ac:dyDescent="0.25">
      <c r="A37" s="96">
        <v>20</v>
      </c>
      <c r="B37" s="108" t="s">
        <v>61</v>
      </c>
      <c r="C37" s="101" t="s">
        <v>95</v>
      </c>
      <c r="D37" s="107">
        <v>2</v>
      </c>
      <c r="E37" s="94">
        <v>1950</v>
      </c>
      <c r="F37" s="94">
        <v>12</v>
      </c>
      <c r="G37" s="94">
        <v>0</v>
      </c>
      <c r="H37" s="94">
        <f t="shared" si="0"/>
        <v>6</v>
      </c>
      <c r="I37" s="94">
        <f t="shared" si="2"/>
        <v>234</v>
      </c>
      <c r="J37" s="93">
        <f t="shared" si="1"/>
        <v>6</v>
      </c>
      <c r="K37" s="94">
        <f t="shared" si="3"/>
        <v>234</v>
      </c>
      <c r="L37" s="94">
        <f t="shared" si="4"/>
        <v>3900</v>
      </c>
      <c r="M37" s="102"/>
    </row>
    <row r="38" spans="1:13" ht="27" customHeight="1" x14ac:dyDescent="0.25">
      <c r="A38" s="96">
        <v>21</v>
      </c>
      <c r="B38" s="108" t="s">
        <v>62</v>
      </c>
      <c r="C38" s="101" t="s">
        <v>96</v>
      </c>
      <c r="D38" s="107">
        <v>2</v>
      </c>
      <c r="E38" s="94">
        <v>1450</v>
      </c>
      <c r="F38" s="94">
        <v>12</v>
      </c>
      <c r="G38" s="94">
        <v>0</v>
      </c>
      <c r="H38" s="94">
        <f t="shared" si="0"/>
        <v>6</v>
      </c>
      <c r="I38" s="94">
        <f t="shared" si="2"/>
        <v>174</v>
      </c>
      <c r="J38" s="93">
        <f t="shared" si="1"/>
        <v>6</v>
      </c>
      <c r="K38" s="94">
        <f t="shared" si="3"/>
        <v>174</v>
      </c>
      <c r="L38" s="94">
        <f t="shared" si="4"/>
        <v>2900</v>
      </c>
      <c r="M38" s="102"/>
    </row>
    <row r="39" spans="1:13" ht="27" customHeight="1" x14ac:dyDescent="0.25">
      <c r="A39" s="96">
        <v>22</v>
      </c>
      <c r="B39" s="108" t="s">
        <v>63</v>
      </c>
      <c r="C39" s="101" t="s">
        <v>83</v>
      </c>
      <c r="D39" s="107">
        <v>5</v>
      </c>
      <c r="E39" s="94">
        <v>450</v>
      </c>
      <c r="F39" s="94">
        <v>12</v>
      </c>
      <c r="G39" s="94">
        <v>0</v>
      </c>
      <c r="H39" s="94">
        <f t="shared" si="0"/>
        <v>6</v>
      </c>
      <c r="I39" s="94">
        <f t="shared" si="2"/>
        <v>135</v>
      </c>
      <c r="J39" s="93">
        <f t="shared" si="1"/>
        <v>6</v>
      </c>
      <c r="K39" s="94">
        <f t="shared" si="3"/>
        <v>135</v>
      </c>
      <c r="L39" s="94">
        <f t="shared" si="4"/>
        <v>2250</v>
      </c>
      <c r="M39" s="102"/>
    </row>
    <row r="40" spans="1:13" ht="27" customHeight="1" x14ac:dyDescent="0.25">
      <c r="A40" s="96">
        <v>23</v>
      </c>
      <c r="B40" s="108" t="s">
        <v>64</v>
      </c>
      <c r="C40" s="101" t="s">
        <v>97</v>
      </c>
      <c r="D40" s="107">
        <v>3</v>
      </c>
      <c r="E40" s="94">
        <v>323</v>
      </c>
      <c r="F40" s="94">
        <v>12</v>
      </c>
      <c r="G40" s="94">
        <v>0</v>
      </c>
      <c r="H40" s="94">
        <f t="shared" si="0"/>
        <v>6</v>
      </c>
      <c r="I40" s="94">
        <f t="shared" si="2"/>
        <v>58.14</v>
      </c>
      <c r="J40" s="93">
        <f t="shared" si="1"/>
        <v>6</v>
      </c>
      <c r="K40" s="94">
        <f t="shared" si="3"/>
        <v>58.14</v>
      </c>
      <c r="L40" s="94">
        <f t="shared" si="4"/>
        <v>969</v>
      </c>
      <c r="M40" s="102"/>
    </row>
    <row r="41" spans="1:13" ht="27" customHeight="1" x14ac:dyDescent="0.25">
      <c r="A41" s="96">
        <v>24</v>
      </c>
      <c r="B41" s="108" t="s">
        <v>65</v>
      </c>
      <c r="C41" s="101" t="s">
        <v>98</v>
      </c>
      <c r="D41" s="107">
        <v>4</v>
      </c>
      <c r="E41" s="94">
        <v>238</v>
      </c>
      <c r="F41" s="94">
        <v>12</v>
      </c>
      <c r="G41" s="94">
        <v>0</v>
      </c>
      <c r="H41" s="94">
        <f t="shared" si="0"/>
        <v>6</v>
      </c>
      <c r="I41" s="94">
        <f t="shared" si="2"/>
        <v>57.12</v>
      </c>
      <c r="J41" s="93">
        <f t="shared" si="1"/>
        <v>6</v>
      </c>
      <c r="K41" s="94">
        <f t="shared" si="3"/>
        <v>57.12</v>
      </c>
      <c r="L41" s="94">
        <f t="shared" si="4"/>
        <v>952</v>
      </c>
      <c r="M41" s="102"/>
    </row>
    <row r="42" spans="1:13" ht="35.25" customHeight="1" x14ac:dyDescent="0.25">
      <c r="A42" s="96">
        <v>25</v>
      </c>
      <c r="B42" s="108" t="s">
        <v>66</v>
      </c>
      <c r="C42" s="101" t="s">
        <v>99</v>
      </c>
      <c r="D42" s="107">
        <v>3</v>
      </c>
      <c r="E42" s="94">
        <v>1750</v>
      </c>
      <c r="F42" s="94">
        <v>12</v>
      </c>
      <c r="G42" s="94">
        <v>0</v>
      </c>
      <c r="H42" s="94">
        <f t="shared" si="0"/>
        <v>6</v>
      </c>
      <c r="I42" s="94">
        <f t="shared" si="2"/>
        <v>315</v>
      </c>
      <c r="J42" s="93">
        <f t="shared" si="1"/>
        <v>6</v>
      </c>
      <c r="K42" s="94">
        <f t="shared" si="3"/>
        <v>315</v>
      </c>
      <c r="L42" s="94">
        <f t="shared" si="4"/>
        <v>5250</v>
      </c>
      <c r="M42" s="102"/>
    </row>
    <row r="43" spans="1:13" ht="27" customHeight="1" x14ac:dyDescent="0.25">
      <c r="A43" s="96">
        <v>26</v>
      </c>
      <c r="B43" s="108" t="s">
        <v>67</v>
      </c>
      <c r="C43" s="101" t="s">
        <v>84</v>
      </c>
      <c r="D43" s="107">
        <v>6</v>
      </c>
      <c r="E43" s="94">
        <v>1250</v>
      </c>
      <c r="F43" s="94">
        <v>12</v>
      </c>
      <c r="G43" s="94">
        <v>0</v>
      </c>
      <c r="H43" s="94">
        <f t="shared" si="0"/>
        <v>6</v>
      </c>
      <c r="I43" s="94">
        <f t="shared" si="2"/>
        <v>450</v>
      </c>
      <c r="J43" s="93">
        <f t="shared" si="1"/>
        <v>6</v>
      </c>
      <c r="K43" s="94">
        <f t="shared" si="3"/>
        <v>450</v>
      </c>
      <c r="L43" s="94">
        <f t="shared" si="4"/>
        <v>7500</v>
      </c>
      <c r="M43" s="102"/>
    </row>
    <row r="44" spans="1:13" ht="33.75" customHeight="1" x14ac:dyDescent="0.25">
      <c r="A44" s="96">
        <v>27</v>
      </c>
      <c r="B44" s="108" t="s">
        <v>68</v>
      </c>
      <c r="C44" s="101" t="s">
        <v>100</v>
      </c>
      <c r="D44" s="107">
        <v>20</v>
      </c>
      <c r="E44" s="94">
        <v>468</v>
      </c>
      <c r="F44" s="94">
        <v>18</v>
      </c>
      <c r="G44" s="94">
        <v>0</v>
      </c>
      <c r="H44" s="94">
        <f t="shared" si="0"/>
        <v>9</v>
      </c>
      <c r="I44" s="94">
        <f t="shared" si="2"/>
        <v>842.4</v>
      </c>
      <c r="J44" s="93">
        <f t="shared" si="1"/>
        <v>9</v>
      </c>
      <c r="K44" s="94">
        <f t="shared" si="3"/>
        <v>842.4</v>
      </c>
      <c r="L44" s="94">
        <f t="shared" si="4"/>
        <v>9360</v>
      </c>
      <c r="M44" s="102"/>
    </row>
    <row r="45" spans="1:13" ht="33.75" customHeight="1" x14ac:dyDescent="0.25">
      <c r="A45" s="96">
        <v>28</v>
      </c>
      <c r="B45" s="108" t="s">
        <v>69</v>
      </c>
      <c r="C45" s="101" t="s">
        <v>101</v>
      </c>
      <c r="D45" s="107">
        <v>50</v>
      </c>
      <c r="E45" s="94">
        <v>250</v>
      </c>
      <c r="F45" s="94">
        <v>12</v>
      </c>
      <c r="G45" s="94">
        <v>0</v>
      </c>
      <c r="H45" s="94">
        <f t="shared" si="0"/>
        <v>6</v>
      </c>
      <c r="I45" s="94">
        <f t="shared" si="2"/>
        <v>750</v>
      </c>
      <c r="J45" s="93">
        <f t="shared" si="1"/>
        <v>6</v>
      </c>
      <c r="K45" s="94">
        <f t="shared" si="3"/>
        <v>750</v>
      </c>
      <c r="L45" s="94">
        <f t="shared" si="4"/>
        <v>12500</v>
      </c>
      <c r="M45" s="102"/>
    </row>
    <row r="46" spans="1:13" ht="33.75" customHeight="1" x14ac:dyDescent="0.25">
      <c r="A46" s="96">
        <v>29</v>
      </c>
      <c r="B46" s="108" t="s">
        <v>70</v>
      </c>
      <c r="C46" s="101" t="s">
        <v>102</v>
      </c>
      <c r="D46" s="107">
        <v>50</v>
      </c>
      <c r="E46" s="94">
        <v>450</v>
      </c>
      <c r="F46" s="94">
        <v>12</v>
      </c>
      <c r="G46" s="94">
        <v>0</v>
      </c>
      <c r="H46" s="94">
        <f t="shared" si="0"/>
        <v>6</v>
      </c>
      <c r="I46" s="94">
        <f t="shared" si="2"/>
        <v>1350</v>
      </c>
      <c r="J46" s="93">
        <f t="shared" si="1"/>
        <v>6</v>
      </c>
      <c r="K46" s="94">
        <f t="shared" si="3"/>
        <v>1350</v>
      </c>
      <c r="L46" s="94">
        <f t="shared" si="4"/>
        <v>22500</v>
      </c>
      <c r="M46" s="102"/>
    </row>
    <row r="47" spans="1:13" ht="33.75" customHeight="1" x14ac:dyDescent="0.25">
      <c r="A47" s="96">
        <v>30</v>
      </c>
      <c r="B47" s="108" t="s">
        <v>71</v>
      </c>
      <c r="C47" s="101" t="s">
        <v>103</v>
      </c>
      <c r="D47" s="107">
        <v>25</v>
      </c>
      <c r="E47" s="94">
        <v>1250</v>
      </c>
      <c r="F47" s="94">
        <v>12</v>
      </c>
      <c r="G47" s="94">
        <v>0</v>
      </c>
      <c r="H47" s="94">
        <f t="shared" si="0"/>
        <v>6</v>
      </c>
      <c r="I47" s="94">
        <f t="shared" si="2"/>
        <v>1875</v>
      </c>
      <c r="J47" s="93">
        <f t="shared" si="1"/>
        <v>6</v>
      </c>
      <c r="K47" s="94">
        <f t="shared" si="3"/>
        <v>1875</v>
      </c>
      <c r="L47" s="94">
        <f t="shared" si="4"/>
        <v>31250</v>
      </c>
      <c r="M47" s="102"/>
    </row>
    <row r="48" spans="1:13" ht="27" customHeight="1" x14ac:dyDescent="0.25">
      <c r="A48" s="96">
        <v>31</v>
      </c>
      <c r="B48" s="108" t="s">
        <v>72</v>
      </c>
      <c r="C48" s="101" t="s">
        <v>104</v>
      </c>
      <c r="D48" s="107">
        <v>4</v>
      </c>
      <c r="E48" s="94">
        <v>650</v>
      </c>
      <c r="F48" s="94">
        <v>12</v>
      </c>
      <c r="G48" s="94">
        <v>0</v>
      </c>
      <c r="H48" s="94">
        <f t="shared" si="0"/>
        <v>6</v>
      </c>
      <c r="I48" s="94">
        <f t="shared" si="2"/>
        <v>156</v>
      </c>
      <c r="J48" s="93">
        <f t="shared" si="1"/>
        <v>6</v>
      </c>
      <c r="K48" s="94">
        <f t="shared" si="3"/>
        <v>156</v>
      </c>
      <c r="L48" s="94">
        <f t="shared" si="4"/>
        <v>2600</v>
      </c>
      <c r="M48" s="102"/>
    </row>
    <row r="49" spans="1:13" ht="27" customHeight="1" x14ac:dyDescent="0.25">
      <c r="A49" s="96">
        <v>32</v>
      </c>
      <c r="B49" s="108" t="s">
        <v>73</v>
      </c>
      <c r="C49" s="101" t="s">
        <v>104</v>
      </c>
      <c r="D49" s="107">
        <v>4</v>
      </c>
      <c r="E49" s="94">
        <v>650</v>
      </c>
      <c r="F49" s="94">
        <v>12</v>
      </c>
      <c r="G49" s="94">
        <v>0</v>
      </c>
      <c r="H49" s="94">
        <f t="shared" si="0"/>
        <v>6</v>
      </c>
      <c r="I49" s="94">
        <f t="shared" si="2"/>
        <v>156</v>
      </c>
      <c r="J49" s="93">
        <f t="shared" si="1"/>
        <v>6</v>
      </c>
      <c r="K49" s="94">
        <f t="shared" si="3"/>
        <v>156</v>
      </c>
      <c r="L49" s="94">
        <f t="shared" si="4"/>
        <v>2600</v>
      </c>
      <c r="M49" s="102"/>
    </row>
    <row r="50" spans="1:13" ht="27" customHeight="1" x14ac:dyDescent="0.25">
      <c r="A50" s="87"/>
      <c r="B50" s="86"/>
      <c r="C50" s="88"/>
      <c r="D50" s="89"/>
      <c r="E50" s="90"/>
      <c r="F50" s="90"/>
      <c r="G50" s="91"/>
      <c r="H50" s="90"/>
      <c r="I50" s="90"/>
      <c r="J50" s="92"/>
      <c r="K50" s="90"/>
      <c r="L50" s="90"/>
    </row>
    <row r="51" spans="1:13" ht="21" x14ac:dyDescent="0.35">
      <c r="A51" s="112" t="s">
        <v>24</v>
      </c>
      <c r="B51" s="113"/>
      <c r="C51" s="25"/>
      <c r="D51" s="26"/>
      <c r="E51" s="27" t="s">
        <v>16</v>
      </c>
      <c r="F51" s="27"/>
      <c r="G51" s="60"/>
      <c r="H51" s="36"/>
      <c r="I51" s="62"/>
      <c r="J51" s="59" t="s">
        <v>17</v>
      </c>
      <c r="K51" s="29"/>
      <c r="L51" s="30">
        <f>SUM(L18:L50)</f>
        <v>272981</v>
      </c>
    </row>
    <row r="52" spans="1:13" ht="21" x14ac:dyDescent="0.35">
      <c r="A52" s="79" t="s">
        <v>18</v>
      </c>
      <c r="B52" s="80"/>
      <c r="C52" s="25"/>
      <c r="D52" s="26"/>
      <c r="E52" s="27"/>
      <c r="F52" s="27"/>
      <c r="G52" s="31"/>
      <c r="H52" s="27"/>
      <c r="I52" s="28"/>
      <c r="J52" s="31" t="s">
        <v>5</v>
      </c>
      <c r="K52" s="27"/>
      <c r="L52" s="32">
        <f>SUM(G18:G18)</f>
        <v>0</v>
      </c>
    </row>
    <row r="53" spans="1:13" ht="21" x14ac:dyDescent="0.35">
      <c r="A53" s="33" t="s">
        <v>42</v>
      </c>
      <c r="B53" s="34"/>
      <c r="C53" s="34"/>
      <c r="D53" s="34"/>
      <c r="E53" s="34"/>
      <c r="F53" s="34"/>
      <c r="G53" s="31"/>
      <c r="H53" s="27"/>
      <c r="I53" s="28"/>
      <c r="J53" s="31" t="s">
        <v>6</v>
      </c>
      <c r="K53" s="27"/>
      <c r="L53" s="32">
        <f>SUM(I18:I50)</f>
        <v>16707.66</v>
      </c>
    </row>
    <row r="54" spans="1:13" ht="21" x14ac:dyDescent="0.35">
      <c r="A54" s="5" t="s">
        <v>19</v>
      </c>
      <c r="B54" s="14"/>
      <c r="C54" s="14"/>
      <c r="D54" s="26"/>
      <c r="E54" s="27"/>
      <c r="F54" s="27"/>
      <c r="G54" s="31"/>
      <c r="H54" s="27"/>
      <c r="I54" s="28"/>
      <c r="J54" s="31" t="s">
        <v>7</v>
      </c>
      <c r="K54" s="27"/>
      <c r="L54" s="32">
        <f>SUM(K18:K50)</f>
        <v>16707.66</v>
      </c>
    </row>
    <row r="55" spans="1:13" ht="21" x14ac:dyDescent="0.35">
      <c r="A55" s="35" t="s">
        <v>20</v>
      </c>
      <c r="B55" s="14"/>
      <c r="C55" s="14"/>
      <c r="D55" s="26"/>
      <c r="E55" s="27"/>
      <c r="F55" s="27"/>
      <c r="G55" s="63"/>
      <c r="H55" s="27"/>
      <c r="I55" s="28"/>
      <c r="J55" s="60" t="s">
        <v>21</v>
      </c>
      <c r="K55" s="36"/>
      <c r="L55" s="37">
        <f>SUM(L51:L54)</f>
        <v>306396.31999999995</v>
      </c>
    </row>
    <row r="56" spans="1:13" ht="21" x14ac:dyDescent="0.35">
      <c r="A56" s="38" t="s">
        <v>33</v>
      </c>
      <c r="B56" s="39"/>
      <c r="C56" s="39"/>
      <c r="D56" s="26"/>
      <c r="E56" s="27"/>
      <c r="F56" s="27"/>
      <c r="G56" s="63"/>
      <c r="H56" s="27"/>
      <c r="I56" s="28"/>
      <c r="J56" s="61" t="s">
        <v>22</v>
      </c>
      <c r="K56" s="40"/>
      <c r="L56" s="41">
        <v>-0.32</v>
      </c>
    </row>
    <row r="57" spans="1:13" ht="23.25" x14ac:dyDescent="0.35">
      <c r="A57" s="42"/>
      <c r="B57" s="43"/>
      <c r="C57" s="43"/>
      <c r="D57" s="43"/>
      <c r="E57" s="44"/>
      <c r="F57" s="44"/>
      <c r="G57" s="44"/>
      <c r="H57" s="44"/>
      <c r="I57" s="45"/>
      <c r="J57" s="46" t="s">
        <v>23</v>
      </c>
      <c r="K57" s="46"/>
      <c r="L57" s="47">
        <f>SUM(L55:L56)</f>
        <v>306395.99999999994</v>
      </c>
    </row>
    <row r="58" spans="1:13" ht="18.75" x14ac:dyDescent="0.25">
      <c r="A58" s="48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50"/>
    </row>
    <row r="59" spans="1:13" ht="21" x14ac:dyDescent="0.35">
      <c r="A59" s="51" t="s">
        <v>35</v>
      </c>
      <c r="B59" s="52"/>
      <c r="C59" s="52"/>
      <c r="D59" s="19"/>
      <c r="E59" s="19"/>
      <c r="F59" s="19"/>
      <c r="G59" s="19"/>
      <c r="H59" s="19"/>
      <c r="I59" s="19"/>
      <c r="J59" s="19"/>
      <c r="K59" s="19"/>
      <c r="L59" s="4"/>
    </row>
    <row r="60" spans="1:13" ht="21" x14ac:dyDescent="0.35">
      <c r="A60" s="53"/>
      <c r="B60" s="52"/>
      <c r="C60" s="52"/>
      <c r="D60" s="14"/>
      <c r="E60" s="14"/>
      <c r="F60" s="14"/>
      <c r="G60" s="14"/>
      <c r="H60" s="14"/>
      <c r="I60" s="14"/>
      <c r="J60" s="14"/>
      <c r="K60" s="14"/>
      <c r="L60" s="7"/>
    </row>
    <row r="61" spans="1:13" ht="21" x14ac:dyDescent="0.35">
      <c r="A61" s="54" t="s">
        <v>27</v>
      </c>
      <c r="B61" s="55"/>
      <c r="C61" s="55"/>
      <c r="D61" s="16"/>
      <c r="E61" s="16"/>
      <c r="F61" s="16"/>
      <c r="G61" s="16"/>
      <c r="H61" s="16"/>
      <c r="I61" s="16"/>
      <c r="J61" s="16"/>
      <c r="K61" s="16"/>
      <c r="L61" s="18"/>
    </row>
  </sheetData>
  <mergeCells count="4">
    <mergeCell ref="F15:G15"/>
    <mergeCell ref="H15:I15"/>
    <mergeCell ref="J15:K15"/>
    <mergeCell ref="A51:B51"/>
  </mergeCells>
  <pageMargins left="0.7" right="0.7" top="0.75" bottom="0.75" header="0.3" footer="0.3"/>
  <pageSetup paperSize="9" scale="56" orientation="portrait" r:id="rId1"/>
  <colBreaks count="1" manualBreakCount="1">
    <brk id="12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2024-03-24T13:59:26Z</dcterms:modified>
</cp:coreProperties>
</file>