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ASSORTED!$A$1:$M$43</definedName>
  </definedNames>
  <calcPr calcId="145621"/>
</workbook>
</file>

<file path=xl/calcChain.xml><?xml version="1.0" encoding="utf-8"?>
<calcChain xmlns="http://schemas.openxmlformats.org/spreadsheetml/2006/main">
  <c r="M37" i="2" l="1"/>
  <c r="M36" i="2"/>
  <c r="M35" i="2"/>
  <c r="M33" i="2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J22" i="2"/>
  <c r="L22" i="2" s="1"/>
  <c r="J23" i="2"/>
  <c r="L23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M19" i="2"/>
  <c r="J19" i="2" s="1"/>
  <c r="L19" i="2" s="1"/>
  <c r="M20" i="2"/>
  <c r="M21" i="2"/>
  <c r="J21" i="2" s="1"/>
  <c r="L21" i="2" s="1"/>
  <c r="M22" i="2"/>
  <c r="M23" i="2"/>
  <c r="M24" i="2"/>
  <c r="J24" i="2" s="1"/>
  <c r="L24" i="2" s="1"/>
  <c r="M25" i="2"/>
  <c r="J25" i="2" s="1"/>
  <c r="L25" i="2" s="1"/>
  <c r="M26" i="2"/>
  <c r="J26" i="2" s="1"/>
  <c r="L26" i="2" s="1"/>
  <c r="M27" i="2"/>
  <c r="J27" i="2" s="1"/>
  <c r="L27" i="2" s="1"/>
  <c r="M28" i="2"/>
  <c r="J28" i="2" s="1"/>
  <c r="L28" i="2" s="1"/>
  <c r="M29" i="2"/>
  <c r="J29" i="2" s="1"/>
  <c r="L29" i="2" s="1"/>
  <c r="M30" i="2"/>
  <c r="J30" i="2" s="1"/>
  <c r="L30" i="2" s="1"/>
  <c r="M31" i="2"/>
  <c r="J31" i="2" s="1"/>
  <c r="L31" i="2" s="1"/>
  <c r="J20" i="2" l="1"/>
  <c r="L20" i="2" s="1"/>
  <c r="M18" i="2"/>
  <c r="I18" i="2" l="1"/>
  <c r="K18" i="2"/>
  <c r="J18" i="2" l="1"/>
  <c r="M34" i="2"/>
  <c r="L18" i="2" l="1"/>
  <c r="M39" i="2" s="1"/>
</calcChain>
</file>

<file path=xl/sharedStrings.xml><?xml version="1.0" encoding="utf-8"?>
<sst xmlns="http://schemas.openxmlformats.org/spreadsheetml/2006/main" count="81" uniqueCount="74">
  <si>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</si>
  <si>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</si>
  <si>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</si>
  <si>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</si>
  <si>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</si>
  <si>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</si>
  <si>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</si>
  <si>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</si>
  <si>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</si>
  <si>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</si>
  <si>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</si>
  <si>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</si>
  <si>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</si>
  <si>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</si>
  <si>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</si>
  <si>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</si>
  <si>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</si>
  <si>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</si>
  <si>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</si>
  <si>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</si>
  <si>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</si>
  <si>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</si>
  <si>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</si>
  <si>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</si>
  <si>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</si>
  <si>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</si>
  <si>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</si>
  <si>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</si>
  <si>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</si>
  <si>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</si>
  <si>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</si>
  <si>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</si>
  <si>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</si>
  <si>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</si>
  <si>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</si>
  <si>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</si>
  <si>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</si>
  <si>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</si>
  <si>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</si>
  <si>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</si>
  <si>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</si>
  <si>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</si>
  <si>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</si>
  <si>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</si>
  <si>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EVENT NO : R0489</t>
  </si>
  <si>
    <t>DATE : 05.03.2024</t>
  </si>
  <si>
    <t>Ariane(Ceramic) BOWLS ROUND.</t>
  </si>
  <si>
    <t>SAUCER</t>
  </si>
  <si>
    <t>FULL PLATE</t>
  </si>
  <si>
    <t>B&amp;B PLATE</t>
  </si>
  <si>
    <t>MONKEY BOWL</t>
  </si>
  <si>
    <t>SOUP BOWL</t>
  </si>
  <si>
    <t>JUICE GLASS</t>
  </si>
  <si>
    <t>1.8 Litres Electric Kettle Prestige</t>
  </si>
  <si>
    <t>Thermos Flask</t>
  </si>
  <si>
    <t>TEA CONTAINER</t>
  </si>
  <si>
    <t>SALVER ROUND</t>
  </si>
  <si>
    <t>FOOD TAG HOLDER</t>
  </si>
  <si>
    <t>ICE BOX</t>
  </si>
  <si>
    <t xml:space="preserve">1.8 Litres Electric Kettle Prestige
</t>
  </si>
  <si>
    <t xml:space="preserve">Milton Beverage Dispenser Stainless Steel Flask 4.5LIT
</t>
  </si>
  <si>
    <t xml:space="preserve">Stainless Steel Tea Container 15 Ltr
</t>
  </si>
  <si>
    <t xml:space="preserve">2.5" SS Bullet Name Tag Holder
</t>
  </si>
  <si>
    <t xml:space="preserve">SOUP BOWL(Ceramic round)
 - AJLARN000023028 - ARIANE
</t>
  </si>
  <si>
    <t>TEA CUP ARIANE - APRARN000043020</t>
  </si>
  <si>
    <t>SAUCER ARIANE - AVCARN000014016</t>
  </si>
  <si>
    <t xml:space="preserve">B&amp;B PLATE(Ceramic round) ARIANE - 
  AVCARN000011018
</t>
  </si>
  <si>
    <t xml:space="preserve">FULL PLATE(Ceramic round). ARIANE - AVCARN000011025
</t>
  </si>
  <si>
    <t>TEA CUP  CERAMIC</t>
  </si>
  <si>
    <t>MONKEY BOWL(Ceramic round) ARIANE -
APRARN000075004</t>
  </si>
  <si>
    <t>Ariane(Ceramic) BOWLS ROUND. APRARN000022009</t>
  </si>
  <si>
    <t>SALVER ROUND
 14"</t>
  </si>
  <si>
    <t>Insulated Chiller Ice Box
 - 14 LITERS</t>
  </si>
  <si>
    <t>JUICE GLASS
 OCEAN  - B00208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</si>
</sst>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17</xdr:row>
      <xdr:rowOff>180974</xdr:rowOff>
    </xdr:from>
    <xdr:to>
      <xdr:col>3</xdr:col>
      <xdr:colOff>862013</xdr:colOff>
      <xdr:row>17</xdr:row>
      <xdr:rowOff>714375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4333874"/>
          <a:ext cx="804863" cy="53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76201</xdr:colOff>
      <xdr:row>18</xdr:row>
      <xdr:rowOff>161925</xdr:rowOff>
    </xdr:from>
    <xdr:to>
      <xdr:col>3</xdr:col>
      <xdr:colOff>914401</xdr:colOff>
      <xdr:row>18</xdr:row>
      <xdr:rowOff>666750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5153025"/>
          <a:ext cx="8382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19</xdr:row>
      <xdr:rowOff>123825</xdr:rowOff>
    </xdr:from>
    <xdr:to>
      <xdr:col>3</xdr:col>
      <xdr:colOff>866775</xdr:colOff>
      <xdr:row>19</xdr:row>
      <xdr:rowOff>838200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5915025"/>
          <a:ext cx="771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133351</xdr:colOff>
      <xdr:row>20</xdr:row>
      <xdr:rowOff>104775</xdr:rowOff>
    </xdr:from>
    <xdr:to>
      <xdr:col>3</xdr:col>
      <xdr:colOff>762001</xdr:colOff>
      <xdr:row>20</xdr:row>
      <xdr:rowOff>884441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57601" y="6810375"/>
          <a:ext cx="628650" cy="779666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21</xdr:row>
      <xdr:rowOff>133350</xdr:rowOff>
    </xdr:from>
    <xdr:to>
      <xdr:col>3</xdr:col>
      <xdr:colOff>789867</xdr:colOff>
      <xdr:row>21</xdr:row>
      <xdr:rowOff>913706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86175" y="7886700"/>
          <a:ext cx="627942" cy="780356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22</xdr:row>
      <xdr:rowOff>114301</xdr:rowOff>
    </xdr:from>
    <xdr:to>
      <xdr:col>3</xdr:col>
      <xdr:colOff>857251</xdr:colOff>
      <xdr:row>22</xdr:row>
      <xdr:rowOff>691599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8915401"/>
          <a:ext cx="781050" cy="577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23</xdr:row>
      <xdr:rowOff>257176</xdr:rowOff>
    </xdr:from>
    <xdr:to>
      <xdr:col>3</xdr:col>
      <xdr:colOff>771525</xdr:colOff>
      <xdr:row>23</xdr:row>
      <xdr:rowOff>760902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6364" t="27322" r="17454" b="18033"/>
        <a:stretch/>
      </xdr:blipFill>
      <xdr:spPr>
        <a:xfrm>
          <a:off x="3676650" y="9839326"/>
          <a:ext cx="619125" cy="503726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25</xdr:row>
      <xdr:rowOff>161925</xdr:rowOff>
    </xdr:from>
    <xdr:to>
      <xdr:col>3</xdr:col>
      <xdr:colOff>790575</xdr:colOff>
      <xdr:row>25</xdr:row>
      <xdr:rowOff>918228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29025" y="11706225"/>
          <a:ext cx="685800" cy="75630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26</xdr:row>
      <xdr:rowOff>76200</xdr:rowOff>
    </xdr:from>
    <xdr:to>
      <xdr:col>3</xdr:col>
      <xdr:colOff>651493</xdr:colOff>
      <xdr:row>26</xdr:row>
      <xdr:rowOff>981075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2668250"/>
          <a:ext cx="365743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171450</xdr:colOff>
      <xdr:row>27</xdr:row>
      <xdr:rowOff>161925</xdr:rowOff>
    </xdr:from>
    <xdr:to>
      <xdr:col>3</xdr:col>
      <xdr:colOff>676275</xdr:colOff>
      <xdr:row>27</xdr:row>
      <xdr:rowOff>989656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801725"/>
          <a:ext cx="504825" cy="827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28</xdr:row>
      <xdr:rowOff>114300</xdr:rowOff>
    </xdr:from>
    <xdr:to>
      <xdr:col>3</xdr:col>
      <xdr:colOff>819151</xdr:colOff>
      <xdr:row>28</xdr:row>
      <xdr:rowOff>971550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619501" y="14801850"/>
          <a:ext cx="723900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29</xdr:row>
      <xdr:rowOff>104775</xdr:rowOff>
    </xdr:from>
    <xdr:to>
      <xdr:col>3</xdr:col>
      <xdr:colOff>799019</xdr:colOff>
      <xdr:row>29</xdr:row>
      <xdr:rowOff>677849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09975" y="15840075"/>
          <a:ext cx="713294" cy="573074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30</xdr:row>
      <xdr:rowOff>209550</xdr:rowOff>
    </xdr:from>
    <xdr:to>
      <xdr:col>3</xdr:col>
      <xdr:colOff>869950</xdr:colOff>
      <xdr:row>30</xdr:row>
      <xdr:rowOff>857250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609975" y="16697325"/>
          <a:ext cx="784225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24</xdr:row>
      <xdr:rowOff>133349</xdr:rowOff>
    </xdr:from>
    <xdr:to>
      <xdr:col>3</xdr:col>
      <xdr:colOff>668402</xdr:colOff>
      <xdr:row>24</xdr:row>
      <xdr:rowOff>885824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0629899"/>
          <a:ext cx="46837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14" zoomScaleNormal="100" workbookViewId="0">
      <selection activeCell="G43" sqref="G43"/>
    </sheetView>
  </sheetViews>
  <sheetFormatPr defaultRowHeight="15" x14ac:dyDescent="0.25"/>
  <cols>
    <col min="1" max="1" width="6.42578125" customWidth="1"/>
    <col min="2" max="2" width="24.5703125" customWidth="1"/>
    <col min="3" max="3" width="21.85546875" customWidth="1"/>
    <col min="4" max="4" width="14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/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66" customHeight="1" x14ac:dyDescent="0.25">
      <c r="A18" s="98">
        <v>1</v>
      </c>
      <c r="B18" s="109" t="s">
        <v>46</v>
      </c>
      <c r="C18" s="111" t="s">
        <v>70</v>
      </c>
      <c r="D18" s="103"/>
      <c r="E18" s="110">
        <v>180</v>
      </c>
      <c r="F18" s="96">
        <v>55.2</v>
      </c>
      <c r="G18" s="96">
        <v>12</v>
      </c>
      <c r="H18" s="96">
        <v>0</v>
      </c>
      <c r="I18" s="96">
        <f t="shared" ref="I18:I31" si="0">G18/2</f>
        <v>6</v>
      </c>
      <c r="J18" s="96">
        <f>I18%*M18</f>
        <v>596.16</v>
      </c>
      <c r="K18" s="95">
        <f t="shared" ref="K18:K31" si="1">G18/2</f>
        <v>6</v>
      </c>
      <c r="L18" s="96">
        <f>J18</f>
        <v>596.16</v>
      </c>
      <c r="M18" s="96">
        <f>E18*F18</f>
        <v>9936</v>
      </c>
      <c r="N18" s="104"/>
    </row>
    <row r="19" spans="1:14" ht="63" customHeight="1" x14ac:dyDescent="0.25">
      <c r="A19" s="98">
        <v>2</v>
      </c>
      <c r="B19" s="109" t="s">
        <v>68</v>
      </c>
      <c r="C19" s="111" t="s">
        <v>64</v>
      </c>
      <c r="D19" s="103"/>
      <c r="E19" s="110">
        <v>192</v>
      </c>
      <c r="F19" s="96">
        <v>75.599999999999994</v>
      </c>
      <c r="G19" s="96">
        <v>12</v>
      </c>
      <c r="H19" s="96">
        <v>0</v>
      </c>
      <c r="I19" s="96">
        <f t="shared" si="0"/>
        <v>6</v>
      </c>
      <c r="J19" s="96">
        <f t="shared" ref="J19:J31" si="2">I19%*M19</f>
        <v>870.91199999999992</v>
      </c>
      <c r="K19" s="95">
        <f t="shared" si="1"/>
        <v>6</v>
      </c>
      <c r="L19" s="96">
        <f t="shared" ref="L19:L31" si="3">J19</f>
        <v>870.91199999999992</v>
      </c>
      <c r="M19" s="96">
        <f t="shared" ref="M19:M31" si="4">E19*F19</f>
        <v>14515.199999999999</v>
      </c>
      <c r="N19" s="104"/>
    </row>
    <row r="20" spans="1:14" ht="72" customHeight="1" x14ac:dyDescent="0.25">
      <c r="A20" s="98">
        <v>3</v>
      </c>
      <c r="B20" s="109" t="s">
        <v>47</v>
      </c>
      <c r="C20" s="111" t="s">
        <v>65</v>
      </c>
      <c r="D20" s="103"/>
      <c r="E20" s="110">
        <v>144</v>
      </c>
      <c r="F20" s="96">
        <v>103.2</v>
      </c>
      <c r="G20" s="96">
        <v>12</v>
      </c>
      <c r="H20" s="96">
        <v>0</v>
      </c>
      <c r="I20" s="96">
        <f t="shared" si="0"/>
        <v>6</v>
      </c>
      <c r="J20" s="96">
        <f t="shared" si="2"/>
        <v>891.64800000000002</v>
      </c>
      <c r="K20" s="95">
        <f t="shared" si="1"/>
        <v>6</v>
      </c>
      <c r="L20" s="96">
        <f t="shared" si="3"/>
        <v>891.64800000000002</v>
      </c>
      <c r="M20" s="96">
        <f t="shared" si="4"/>
        <v>14860.800000000001</v>
      </c>
      <c r="N20" s="104"/>
    </row>
    <row r="21" spans="1:14" ht="82.5" customHeight="1" x14ac:dyDescent="0.25">
      <c r="A21" s="98">
        <v>4</v>
      </c>
      <c r="B21" s="109" t="s">
        <v>48</v>
      </c>
      <c r="C21" s="111" t="s">
        <v>67</v>
      </c>
      <c r="D21" s="103"/>
      <c r="E21" s="110">
        <v>144</v>
      </c>
      <c r="F21" s="96">
        <v>176.4</v>
      </c>
      <c r="G21" s="96">
        <v>12</v>
      </c>
      <c r="H21" s="96">
        <v>0</v>
      </c>
      <c r="I21" s="96">
        <f t="shared" si="0"/>
        <v>6</v>
      </c>
      <c r="J21" s="96">
        <f t="shared" si="2"/>
        <v>1524.096</v>
      </c>
      <c r="K21" s="95">
        <f t="shared" si="1"/>
        <v>6</v>
      </c>
      <c r="L21" s="96">
        <f t="shared" si="3"/>
        <v>1524.096</v>
      </c>
      <c r="M21" s="96">
        <f t="shared" si="4"/>
        <v>25401.600000000002</v>
      </c>
      <c r="N21" s="104"/>
    </row>
    <row r="22" spans="1:14" ht="82.5" customHeight="1" x14ac:dyDescent="0.25">
      <c r="A22" s="98">
        <v>5</v>
      </c>
      <c r="B22" s="109" t="s">
        <v>49</v>
      </c>
      <c r="C22" s="111" t="s">
        <v>66</v>
      </c>
      <c r="D22" s="103"/>
      <c r="E22" s="110">
        <v>144</v>
      </c>
      <c r="F22" s="96">
        <v>91.2</v>
      </c>
      <c r="G22" s="96">
        <v>12</v>
      </c>
      <c r="H22" s="96">
        <v>0</v>
      </c>
      <c r="I22" s="96">
        <f t="shared" si="0"/>
        <v>6</v>
      </c>
      <c r="J22" s="96">
        <f t="shared" si="2"/>
        <v>787.96800000000007</v>
      </c>
      <c r="K22" s="95">
        <f t="shared" si="1"/>
        <v>6</v>
      </c>
      <c r="L22" s="96">
        <f t="shared" si="3"/>
        <v>787.96800000000007</v>
      </c>
      <c r="M22" s="96">
        <f t="shared" si="4"/>
        <v>13132.800000000001</v>
      </c>
      <c r="N22" s="104"/>
    </row>
    <row r="23" spans="1:14" ht="61.5" customHeight="1" x14ac:dyDescent="0.25">
      <c r="A23" s="98">
        <v>6</v>
      </c>
      <c r="B23" s="109" t="s">
        <v>50</v>
      </c>
      <c r="C23" s="111" t="s">
        <v>69</v>
      </c>
      <c r="D23" s="103"/>
      <c r="E23" s="110">
        <v>180</v>
      </c>
      <c r="F23" s="96">
        <v>88.8</v>
      </c>
      <c r="G23" s="96">
        <v>12</v>
      </c>
      <c r="H23" s="96">
        <v>0</v>
      </c>
      <c r="I23" s="96">
        <f t="shared" si="0"/>
        <v>6</v>
      </c>
      <c r="J23" s="96">
        <f t="shared" si="2"/>
        <v>959.04</v>
      </c>
      <c r="K23" s="95">
        <f t="shared" si="1"/>
        <v>6</v>
      </c>
      <c r="L23" s="96">
        <f t="shared" si="3"/>
        <v>959.04</v>
      </c>
      <c r="M23" s="96">
        <f t="shared" si="4"/>
        <v>15984</v>
      </c>
      <c r="N23" s="104"/>
    </row>
    <row r="24" spans="1:14" ht="72" customHeight="1" x14ac:dyDescent="0.25">
      <c r="A24" s="98">
        <v>7</v>
      </c>
      <c r="B24" s="109" t="s">
        <v>51</v>
      </c>
      <c r="C24" s="111" t="s">
        <v>63</v>
      </c>
      <c r="D24" s="103"/>
      <c r="E24" s="110">
        <v>180</v>
      </c>
      <c r="F24" s="96">
        <v>70.8</v>
      </c>
      <c r="G24" s="96">
        <v>12</v>
      </c>
      <c r="H24" s="96">
        <v>0</v>
      </c>
      <c r="I24" s="96">
        <f t="shared" si="0"/>
        <v>6</v>
      </c>
      <c r="J24" s="96">
        <f t="shared" si="2"/>
        <v>764.64</v>
      </c>
      <c r="K24" s="95">
        <f t="shared" si="1"/>
        <v>6</v>
      </c>
      <c r="L24" s="96">
        <f t="shared" si="3"/>
        <v>764.64</v>
      </c>
      <c r="M24" s="96">
        <f t="shared" si="4"/>
        <v>12744</v>
      </c>
      <c r="N24" s="104"/>
    </row>
    <row r="25" spans="1:14" ht="72.75" customHeight="1" x14ac:dyDescent="0.25">
      <c r="A25" s="98">
        <v>8</v>
      </c>
      <c r="B25" s="109" t="s">
        <v>52</v>
      </c>
      <c r="C25" s="111" t="s">
        <v>73</v>
      </c>
      <c r="D25" s="103"/>
      <c r="E25" s="110">
        <v>60</v>
      </c>
      <c r="F25" s="96">
        <v>50</v>
      </c>
      <c r="G25" s="96">
        <v>18</v>
      </c>
      <c r="H25" s="96">
        <v>0</v>
      </c>
      <c r="I25" s="96">
        <f t="shared" si="0"/>
        <v>9</v>
      </c>
      <c r="J25" s="96">
        <f t="shared" si="2"/>
        <v>270</v>
      </c>
      <c r="K25" s="95">
        <f t="shared" si="1"/>
        <v>9</v>
      </c>
      <c r="L25" s="96">
        <f t="shared" si="3"/>
        <v>270</v>
      </c>
      <c r="M25" s="96">
        <f t="shared" si="4"/>
        <v>3000</v>
      </c>
      <c r="N25" s="104"/>
    </row>
    <row r="26" spans="1:14" ht="82.5" customHeight="1" x14ac:dyDescent="0.25">
      <c r="A26" s="98">
        <v>9</v>
      </c>
      <c r="B26" s="109" t="s">
        <v>53</v>
      </c>
      <c r="C26" s="111" t="s">
        <v>59</v>
      </c>
      <c r="D26" s="103"/>
      <c r="E26" s="110">
        <v>8</v>
      </c>
      <c r="F26" s="96">
        <v>1150</v>
      </c>
      <c r="G26" s="96">
        <v>18</v>
      </c>
      <c r="H26" s="96">
        <v>0</v>
      </c>
      <c r="I26" s="96">
        <f t="shared" si="0"/>
        <v>9</v>
      </c>
      <c r="J26" s="96">
        <f t="shared" si="2"/>
        <v>828</v>
      </c>
      <c r="K26" s="95">
        <f t="shared" si="1"/>
        <v>9</v>
      </c>
      <c r="L26" s="96">
        <f t="shared" si="3"/>
        <v>828</v>
      </c>
      <c r="M26" s="96">
        <f t="shared" si="4"/>
        <v>9200</v>
      </c>
      <c r="N26" s="104"/>
    </row>
    <row r="27" spans="1:14" ht="82.5" customHeight="1" x14ac:dyDescent="0.25">
      <c r="A27" s="98">
        <v>10</v>
      </c>
      <c r="B27" s="109" t="s">
        <v>54</v>
      </c>
      <c r="C27" s="111" t="s">
        <v>60</v>
      </c>
      <c r="D27" s="103"/>
      <c r="E27" s="110">
        <v>8</v>
      </c>
      <c r="F27" s="96">
        <v>3750</v>
      </c>
      <c r="G27" s="96">
        <v>18</v>
      </c>
      <c r="H27" s="96">
        <v>0</v>
      </c>
      <c r="I27" s="96">
        <f t="shared" si="0"/>
        <v>9</v>
      </c>
      <c r="J27" s="96">
        <f t="shared" si="2"/>
        <v>2700</v>
      </c>
      <c r="K27" s="95">
        <f t="shared" si="1"/>
        <v>9</v>
      </c>
      <c r="L27" s="96">
        <f t="shared" si="3"/>
        <v>2700</v>
      </c>
      <c r="M27" s="96">
        <f t="shared" si="4"/>
        <v>30000</v>
      </c>
      <c r="N27" s="104"/>
    </row>
    <row r="28" spans="1:14" ht="82.5" customHeight="1" x14ac:dyDescent="0.25">
      <c r="A28" s="98">
        <v>11</v>
      </c>
      <c r="B28" s="109" t="s">
        <v>55</v>
      </c>
      <c r="C28" s="111" t="s">
        <v>61</v>
      </c>
      <c r="D28" s="103"/>
      <c r="E28" s="110">
        <v>3</v>
      </c>
      <c r="F28" s="96">
        <v>2750</v>
      </c>
      <c r="G28" s="96">
        <v>18</v>
      </c>
      <c r="H28" s="96">
        <v>0</v>
      </c>
      <c r="I28" s="96">
        <f t="shared" si="0"/>
        <v>9</v>
      </c>
      <c r="J28" s="96">
        <f t="shared" si="2"/>
        <v>742.5</v>
      </c>
      <c r="K28" s="95">
        <f t="shared" si="1"/>
        <v>9</v>
      </c>
      <c r="L28" s="96">
        <f t="shared" si="3"/>
        <v>742.5</v>
      </c>
      <c r="M28" s="96">
        <f t="shared" si="4"/>
        <v>8250</v>
      </c>
      <c r="N28" s="104"/>
    </row>
    <row r="29" spans="1:14" ht="82.5" customHeight="1" x14ac:dyDescent="0.25">
      <c r="A29" s="98">
        <v>12</v>
      </c>
      <c r="B29" s="109" t="s">
        <v>56</v>
      </c>
      <c r="C29" s="111" t="s">
        <v>71</v>
      </c>
      <c r="D29" s="103"/>
      <c r="E29" s="110">
        <v>12</v>
      </c>
      <c r="F29" s="96">
        <v>250</v>
      </c>
      <c r="G29" s="96">
        <v>18</v>
      </c>
      <c r="H29" s="96">
        <v>0</v>
      </c>
      <c r="I29" s="96">
        <f t="shared" si="0"/>
        <v>9</v>
      </c>
      <c r="J29" s="96">
        <f t="shared" si="2"/>
        <v>270</v>
      </c>
      <c r="K29" s="95">
        <f t="shared" si="1"/>
        <v>9</v>
      </c>
      <c r="L29" s="96">
        <f t="shared" si="3"/>
        <v>270</v>
      </c>
      <c r="M29" s="96">
        <f t="shared" si="4"/>
        <v>3000</v>
      </c>
      <c r="N29" s="104"/>
    </row>
    <row r="30" spans="1:14" ht="59.25" customHeight="1" x14ac:dyDescent="0.25">
      <c r="A30" s="98">
        <v>13</v>
      </c>
      <c r="B30" s="109" t="s">
        <v>57</v>
      </c>
      <c r="C30" s="111" t="s">
        <v>62</v>
      </c>
      <c r="D30" s="103"/>
      <c r="E30" s="110">
        <v>100</v>
      </c>
      <c r="F30" s="96">
        <v>80</v>
      </c>
      <c r="G30" s="96">
        <v>12</v>
      </c>
      <c r="H30" s="96">
        <v>0</v>
      </c>
      <c r="I30" s="96">
        <f t="shared" si="0"/>
        <v>6</v>
      </c>
      <c r="J30" s="96">
        <f t="shared" si="2"/>
        <v>480</v>
      </c>
      <c r="K30" s="95">
        <f t="shared" si="1"/>
        <v>6</v>
      </c>
      <c r="L30" s="96">
        <f t="shared" si="3"/>
        <v>480</v>
      </c>
      <c r="M30" s="96">
        <f t="shared" si="4"/>
        <v>8000</v>
      </c>
      <c r="N30" s="104"/>
    </row>
    <row r="31" spans="1:14" ht="82.5" customHeight="1" x14ac:dyDescent="0.25">
      <c r="A31" s="98">
        <v>14</v>
      </c>
      <c r="B31" s="109" t="s">
        <v>58</v>
      </c>
      <c r="C31" s="111" t="s">
        <v>72</v>
      </c>
      <c r="D31" s="103"/>
      <c r="E31" s="110">
        <v>8</v>
      </c>
      <c r="F31" s="96">
        <v>750</v>
      </c>
      <c r="G31" s="96">
        <v>18</v>
      </c>
      <c r="H31" s="96">
        <v>0</v>
      </c>
      <c r="I31" s="96">
        <f t="shared" si="0"/>
        <v>9</v>
      </c>
      <c r="J31" s="96">
        <f t="shared" si="2"/>
        <v>540</v>
      </c>
      <c r="K31" s="95">
        <f t="shared" si="1"/>
        <v>9</v>
      </c>
      <c r="L31" s="96">
        <f t="shared" si="3"/>
        <v>540</v>
      </c>
      <c r="M31" s="96">
        <f t="shared" si="4"/>
        <v>6000</v>
      </c>
      <c r="N31" s="104"/>
    </row>
    <row r="32" spans="1:14" ht="27" customHeight="1" x14ac:dyDescent="0.25">
      <c r="A32" s="89"/>
      <c r="B32" s="88"/>
      <c r="C32" s="90"/>
      <c r="D32" s="90"/>
      <c r="E32" s="91"/>
      <c r="F32" s="92"/>
      <c r="G32" s="92"/>
      <c r="H32" s="93"/>
      <c r="I32" s="92"/>
      <c r="J32" s="92"/>
      <c r="K32" s="94"/>
      <c r="L32" s="92"/>
      <c r="M32" s="92"/>
    </row>
    <row r="33" spans="1:13" ht="21" x14ac:dyDescent="0.35">
      <c r="A33" s="114" t="s">
        <v>24</v>
      </c>
      <c r="B33" s="115"/>
      <c r="C33" s="26"/>
      <c r="D33" s="26"/>
      <c r="E33" s="27"/>
      <c r="F33" s="28" t="s">
        <v>16</v>
      </c>
      <c r="G33" s="28"/>
      <c r="H33" s="61"/>
      <c r="I33" s="37"/>
      <c r="J33" s="63"/>
      <c r="K33" s="60" t="s">
        <v>17</v>
      </c>
      <c r="L33" s="30"/>
      <c r="M33" s="31">
        <f>SUM(M18:M32)</f>
        <v>174024.40000000002</v>
      </c>
    </row>
    <row r="34" spans="1:13" ht="21" x14ac:dyDescent="0.35">
      <c r="A34" s="80" t="s">
        <v>18</v>
      </c>
      <c r="B34" s="81"/>
      <c r="C34" s="26"/>
      <c r="D34" s="26"/>
      <c r="E34" s="27"/>
      <c r="F34" s="28"/>
      <c r="G34" s="28"/>
      <c r="H34" s="32"/>
      <c r="I34" s="28"/>
      <c r="J34" s="29"/>
      <c r="K34" s="32" t="s">
        <v>5</v>
      </c>
      <c r="L34" s="28"/>
      <c r="M34" s="33">
        <f>SUM(H18:H18)</f>
        <v>0</v>
      </c>
    </row>
    <row r="35" spans="1:13" ht="21" x14ac:dyDescent="0.35">
      <c r="A35" s="34" t="s">
        <v>43</v>
      </c>
      <c r="B35" s="35"/>
      <c r="C35" s="35"/>
      <c r="D35" s="35"/>
      <c r="E35" s="35"/>
      <c r="F35" s="35"/>
      <c r="G35" s="35"/>
      <c r="H35" s="32"/>
      <c r="I35" s="28"/>
      <c r="J35" s="29"/>
      <c r="K35" s="32" t="s">
        <v>6</v>
      </c>
      <c r="L35" s="28"/>
      <c r="M35" s="33">
        <f>SUM(J18:J32)</f>
        <v>12224.964</v>
      </c>
    </row>
    <row r="36" spans="1:13" ht="21" x14ac:dyDescent="0.35">
      <c r="A36" s="5" t="s">
        <v>19</v>
      </c>
      <c r="B36" s="14"/>
      <c r="C36" s="14"/>
      <c r="D36" s="14"/>
      <c r="E36" s="27"/>
      <c r="F36" s="28"/>
      <c r="G36" s="28"/>
      <c r="H36" s="32"/>
      <c r="I36" s="28"/>
      <c r="J36" s="29"/>
      <c r="K36" s="32" t="s">
        <v>7</v>
      </c>
      <c r="L36" s="28"/>
      <c r="M36" s="33">
        <f>SUM(L18:L32)</f>
        <v>12224.964</v>
      </c>
    </row>
    <row r="37" spans="1:13" ht="21" x14ac:dyDescent="0.35">
      <c r="A37" s="36" t="s">
        <v>20</v>
      </c>
      <c r="B37" s="14"/>
      <c r="C37" s="14"/>
      <c r="D37" s="14"/>
      <c r="E37" s="27"/>
      <c r="F37" s="28"/>
      <c r="G37" s="28"/>
      <c r="H37" s="64"/>
      <c r="I37" s="28"/>
      <c r="J37" s="29"/>
      <c r="K37" s="61" t="s">
        <v>21</v>
      </c>
      <c r="L37" s="37"/>
      <c r="M37" s="38">
        <f>SUM(M33:M36)</f>
        <v>198474.32800000004</v>
      </c>
    </row>
    <row r="38" spans="1:13" ht="21" x14ac:dyDescent="0.35">
      <c r="A38" s="39" t="s">
        <v>33</v>
      </c>
      <c r="B38" s="40"/>
      <c r="C38" s="40"/>
      <c r="D38" s="40"/>
      <c r="E38" s="27"/>
      <c r="F38" s="28"/>
      <c r="G38" s="28"/>
      <c r="H38" s="64"/>
      <c r="I38" s="28"/>
      <c r="J38" s="29"/>
      <c r="K38" s="62" t="s">
        <v>22</v>
      </c>
      <c r="L38" s="41"/>
      <c r="M38" s="42">
        <v>-0.33</v>
      </c>
    </row>
    <row r="39" spans="1:13" ht="23.25" x14ac:dyDescent="0.35">
      <c r="A39" s="43"/>
      <c r="B39" s="44"/>
      <c r="C39" s="44"/>
      <c r="D39" s="44"/>
      <c r="E39" s="44"/>
      <c r="F39" s="45"/>
      <c r="G39" s="45"/>
      <c r="H39" s="45"/>
      <c r="I39" s="45"/>
      <c r="J39" s="46"/>
      <c r="K39" s="47" t="s">
        <v>23</v>
      </c>
      <c r="L39" s="47"/>
      <c r="M39" s="48">
        <f>SUM(M37:M38)</f>
        <v>198473.99800000005</v>
      </c>
    </row>
    <row r="40" spans="1:13" ht="18.75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</row>
    <row r="41" spans="1:13" ht="21" x14ac:dyDescent="0.35">
      <c r="A41" s="52" t="s">
        <v>35</v>
      </c>
      <c r="B41" s="53"/>
      <c r="C41" s="53"/>
      <c r="D41" s="53"/>
      <c r="E41" s="20"/>
      <c r="F41" s="20"/>
      <c r="G41" s="20"/>
      <c r="H41" s="20"/>
      <c r="I41" s="20"/>
      <c r="J41" s="20"/>
      <c r="K41" s="20"/>
      <c r="L41" s="20"/>
      <c r="M41" s="4"/>
    </row>
    <row r="42" spans="1:13" ht="21" x14ac:dyDescent="0.35">
      <c r="A42" s="54"/>
      <c r="B42" s="53"/>
      <c r="C42" s="53"/>
      <c r="D42" s="53"/>
      <c r="E42" s="14"/>
      <c r="F42" s="14"/>
      <c r="G42" s="14"/>
      <c r="H42" s="14"/>
      <c r="I42" s="14"/>
      <c r="J42" s="14"/>
      <c r="K42" s="14"/>
      <c r="L42" s="14"/>
      <c r="M42" s="7"/>
    </row>
    <row r="43" spans="1:13" ht="21" x14ac:dyDescent="0.35">
      <c r="A43" s="55" t="s">
        <v>27</v>
      </c>
      <c r="B43" s="56"/>
      <c r="C43" s="56"/>
      <c r="D43" s="56"/>
      <c r="E43" s="17"/>
      <c r="F43" s="17"/>
      <c r="G43" s="17"/>
      <c r="H43" s="17"/>
      <c r="I43" s="17"/>
      <c r="J43" s="17"/>
      <c r="K43" s="17"/>
      <c r="L43" s="17"/>
      <c r="M43" s="19"/>
    </row>
  </sheetData>
  <mergeCells count="4">
    <mergeCell ref="G15:H15"/>
    <mergeCell ref="I15:J15"/>
    <mergeCell ref="K15:L15"/>
    <mergeCell ref="A33:B3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2024-03-05T10:30:06Z</dcterms:modified>
</cp:coreProperties>
</file>