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ASSORTED!$A$1:$M$40</definedName>
  </definedNames>
  <calcPr calcId="145621"/>
</workbook>
</file>

<file path=xl/calcChain.xml><?xml version="1.0" encoding="utf-8"?>
<calcChain xmlns="http://schemas.openxmlformats.org/spreadsheetml/2006/main">
  <c r="M36" i="2" l="1"/>
  <c r="M34" i="2"/>
  <c r="M32" i="2"/>
  <c r="M30" i="2"/>
  <c r="I23" i="2"/>
  <c r="I24" i="2"/>
  <c r="I25" i="2"/>
  <c r="J25" i="2" s="1"/>
  <c r="L25" i="2" s="1"/>
  <c r="I26" i="2"/>
  <c r="I27" i="2"/>
  <c r="J27" i="2"/>
  <c r="L27" i="2" s="1"/>
  <c r="K23" i="2"/>
  <c r="K24" i="2"/>
  <c r="K25" i="2"/>
  <c r="K26" i="2"/>
  <c r="K27" i="2"/>
  <c r="M23" i="2"/>
  <c r="J23" i="2" s="1"/>
  <c r="L23" i="2" s="1"/>
  <c r="M24" i="2"/>
  <c r="M25" i="2"/>
  <c r="M26" i="2"/>
  <c r="M27" i="2"/>
  <c r="J26" i="2" l="1"/>
  <c r="L26" i="2" s="1"/>
  <c r="J24" i="2"/>
  <c r="L24" i="2" s="1"/>
  <c r="I19" i="2"/>
  <c r="I20" i="2"/>
  <c r="I21" i="2"/>
  <c r="I22" i="2"/>
  <c r="K19" i="2"/>
  <c r="K20" i="2"/>
  <c r="K21" i="2"/>
  <c r="K22" i="2"/>
  <c r="M19" i="2"/>
  <c r="J19" i="2" s="1"/>
  <c r="L19" i="2" s="1"/>
  <c r="M20" i="2"/>
  <c r="J20" i="2" s="1"/>
  <c r="L20" i="2" s="1"/>
  <c r="M21" i="2"/>
  <c r="J21" i="2" s="1"/>
  <c r="L21" i="2" s="1"/>
  <c r="M22" i="2"/>
  <c r="J22" i="2" s="1"/>
  <c r="L22" i="2" s="1"/>
  <c r="M18" i="2" l="1"/>
  <c r="I18" i="2" l="1"/>
  <c r="K18" i="2"/>
  <c r="J18" i="2" l="1"/>
  <c r="M31" i="2"/>
  <c r="L18" i="2" l="1"/>
  <c r="M33" i="2" s="1"/>
</calcChain>
</file>

<file path=xl/sharedStrings.xml><?xml version="1.0" encoding="utf-8"?>
<sst xmlns="http://schemas.openxmlformats.org/spreadsheetml/2006/main" count="72" uniqueCount="65">
  <si>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</si>
  <si>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</si>
  <si>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</si>
  <si>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</si>
  <si>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</si>
  <si>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</si>
  <si>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</si>
  <si>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</si>
  <si>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</si>
  <si>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</si>
  <si>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</si>
  <si>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</si>
  <si>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</si>
  <si>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</si>
  <si>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</si>
  <si>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</si>
  <si>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</si>
  <si>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</si>
  <si>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</si>
  <si>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</si>
  <si>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</si>
  <si>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</si>
  <si>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</si>
  <si>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</si>
  <si>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</si>
  <si>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</si>
  <si>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</si>
  <si>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</si>
  <si>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</si>
  <si>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</si>
  <si>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</si>
  <si>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</si>
  <si>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</si>
  <si>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</si>
  <si>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</si>
  <si>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</si>
  <si>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</si>
  <si>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</si>
  <si>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</si>
  <si>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</si>
  <si>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</si>
  <si>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</si>
  <si>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</si>
  <si>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</si>
  <si>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DATE : 17.01.2024</t>
  </si>
  <si>
    <t>EVENT NAME : TFAS / RFQ / TFSPL-2324-00087</t>
  </si>
  <si>
    <t>EVENT NO : R0039</t>
  </si>
  <si>
    <t>2.5 Liter Small Portable Table Dustbin</t>
  </si>
  <si>
    <t>Water Glass Tumbler 300 ml.</t>
  </si>
  <si>
    <t>Ocean Classic Flute Champagne Glass 185 ml.</t>
  </si>
  <si>
    <t>Oceans Tom Collins Glass 360 ml.</t>
  </si>
  <si>
    <t>All purpose Red and White Wine Glasses 220 ml.</t>
  </si>
  <si>
    <t>Old Fashioned Glass 300 ml.</t>
  </si>
  <si>
    <t>Wine Opener</t>
  </si>
  <si>
    <t>Tea Cups 150 ml.</t>
  </si>
  <si>
    <t>Ariane Tea/Coffee Saucer</t>
  </si>
  <si>
    <t>Ice Tongs</t>
  </si>
  <si>
    <t>B00411</t>
  </si>
  <si>
    <t>CROCDILE</t>
  </si>
  <si>
    <t>1019F06</t>
  </si>
  <si>
    <t>P01961</t>
  </si>
  <si>
    <t>B00412</t>
  </si>
  <si>
    <t>1015W12</t>
  </si>
  <si>
    <t>AVCARN000044020</t>
  </si>
  <si>
    <t>APRARN000014015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</si>
</sst>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png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17</xdr:row>
      <xdr:rowOff>142875</xdr:rowOff>
    </xdr:from>
    <xdr:to>
      <xdr:col>3</xdr:col>
      <xdr:colOff>838199</xdr:colOff>
      <xdr:row>17</xdr:row>
      <xdr:rowOff>885824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4295775"/>
          <a:ext cx="742949" cy="742949"/>
        </a:xfrm>
        <a:prstGeom prst="rect">
          <a:avLst/>
        </a:prstGeom>
      </xdr:spPr>
    </xdr:pic>
    <xdr:clientData/>
  </xdr:twoCellAnchor>
  <xdr:twoCellAnchor editAs="oneCell">
    <xdr:from>
      <xdr:col>3</xdr:col>
      <xdr:colOff>247650</xdr:colOff>
      <xdr:row>18</xdr:row>
      <xdr:rowOff>104775</xdr:rowOff>
    </xdr:from>
    <xdr:to>
      <xdr:col>3</xdr:col>
      <xdr:colOff>723187</xdr:colOff>
      <xdr:row>18</xdr:row>
      <xdr:rowOff>885825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5305425"/>
          <a:ext cx="475537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295276</xdr:colOff>
      <xdr:row>19</xdr:row>
      <xdr:rowOff>114300</xdr:rowOff>
    </xdr:from>
    <xdr:to>
      <xdr:col>3</xdr:col>
      <xdr:colOff>593758</xdr:colOff>
      <xdr:row>19</xdr:row>
      <xdr:rowOff>904875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1" y="6362700"/>
          <a:ext cx="298482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257175</xdr:colOff>
      <xdr:row>20</xdr:row>
      <xdr:rowOff>114300</xdr:rowOff>
    </xdr:from>
    <xdr:to>
      <xdr:col>3</xdr:col>
      <xdr:colOff>685800</xdr:colOff>
      <xdr:row>20</xdr:row>
      <xdr:rowOff>1000125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7410450"/>
          <a:ext cx="42862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266700</xdr:colOff>
      <xdr:row>21</xdr:row>
      <xdr:rowOff>104775</xdr:rowOff>
    </xdr:from>
    <xdr:to>
      <xdr:col>3</xdr:col>
      <xdr:colOff>625345</xdr:colOff>
      <xdr:row>21</xdr:row>
      <xdr:rowOff>962025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8448675"/>
          <a:ext cx="35864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142876</xdr:colOff>
      <xdr:row>22</xdr:row>
      <xdr:rowOff>95250</xdr:rowOff>
    </xdr:from>
    <xdr:to>
      <xdr:col>3</xdr:col>
      <xdr:colOff>742950</xdr:colOff>
      <xdr:row>22</xdr:row>
      <xdr:rowOff>973029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1" y="9486900"/>
          <a:ext cx="600074" cy="877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161926</xdr:colOff>
      <xdr:row>23</xdr:row>
      <xdr:rowOff>123825</xdr:rowOff>
    </xdr:from>
    <xdr:to>
      <xdr:col>3</xdr:col>
      <xdr:colOff>766026</xdr:colOff>
      <xdr:row>23</xdr:row>
      <xdr:rowOff>666750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67101" y="10563225"/>
          <a:ext cx="60410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85726</xdr:colOff>
      <xdr:row>25</xdr:row>
      <xdr:rowOff>152400</xdr:rowOff>
    </xdr:from>
    <xdr:to>
      <xdr:col>3</xdr:col>
      <xdr:colOff>839752</xdr:colOff>
      <xdr:row>25</xdr:row>
      <xdr:rowOff>857250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1" y="12382500"/>
          <a:ext cx="754026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171449</xdr:colOff>
      <xdr:row>24</xdr:row>
      <xdr:rowOff>133350</xdr:rowOff>
    </xdr:from>
    <xdr:to>
      <xdr:col>3</xdr:col>
      <xdr:colOff>800100</xdr:colOff>
      <xdr:row>24</xdr:row>
      <xdr:rowOff>621381</xdr:rowOff>
    </xdr:to>
    <xdr:pic>
      <xdr:nvPicPr>
        <xdr:cNvPr id="12" name="Picture 1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70" t="-3921" r="13044" b="3921"/>
        <a:stretch/>
      </xdr:blipFill>
      <xdr:spPr bwMode="auto">
        <a:xfrm>
          <a:off x="3476624" y="11315700"/>
          <a:ext cx="628651" cy="48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76201</xdr:colOff>
      <xdr:row>26</xdr:row>
      <xdr:rowOff>66675</xdr:rowOff>
    </xdr:from>
    <xdr:to>
      <xdr:col>3</xdr:col>
      <xdr:colOff>876301</xdr:colOff>
      <xdr:row>26</xdr:row>
      <xdr:rowOff>767354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562351" y="13096875"/>
          <a:ext cx="800100" cy="700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D24" zoomScaleNormal="100" workbookViewId="0">
      <selection activeCell="M36" sqref="M36"/>
    </sheetView>
  </sheetViews>
  <sheetFormatPr defaultRowHeight="15" x14ac:dyDescent="0.25"/>
  <cols>
    <col min="1" max="1" width="6.42578125" customWidth="1"/>
    <col min="2" max="2" width="28.5703125" customWidth="1"/>
    <col min="3" max="3" width="17.28515625" customWidth="1"/>
    <col min="4" max="4" width="14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/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2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3" t="s">
        <v>45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9" t="s">
        <v>41</v>
      </c>
      <c r="G15" s="119" t="s">
        <v>5</v>
      </c>
      <c r="H15" s="120"/>
      <c r="I15" s="119" t="s">
        <v>6</v>
      </c>
      <c r="J15" s="120"/>
      <c r="K15" s="119" t="s">
        <v>7</v>
      </c>
      <c r="L15" s="12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0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0" t="s">
        <v>39</v>
      </c>
      <c r="G17" s="24"/>
      <c r="H17" s="24"/>
      <c r="I17" s="25"/>
      <c r="J17" s="24"/>
      <c r="K17" s="25"/>
      <c r="L17" s="24"/>
      <c r="M17" s="24"/>
    </row>
    <row r="18" spans="1:14" ht="82.5" customHeight="1" x14ac:dyDescent="0.25">
      <c r="A18" s="115">
        <v>1</v>
      </c>
      <c r="B18" s="114" t="s">
        <v>47</v>
      </c>
      <c r="C18" s="116"/>
      <c r="D18" s="104"/>
      <c r="E18" s="117">
        <v>12</v>
      </c>
      <c r="F18" s="96">
        <v>350</v>
      </c>
      <c r="G18" s="96">
        <v>18</v>
      </c>
      <c r="H18" s="96">
        <v>0</v>
      </c>
      <c r="I18" s="96">
        <f t="shared" ref="I18:I27" si="0">G18/2</f>
        <v>9</v>
      </c>
      <c r="J18" s="96">
        <f>I18%*M18</f>
        <v>378</v>
      </c>
      <c r="K18" s="95">
        <f t="shared" ref="K18:K27" si="1">G18/2</f>
        <v>9</v>
      </c>
      <c r="L18" s="96">
        <f>J18</f>
        <v>378</v>
      </c>
      <c r="M18" s="96">
        <f>E18*F18</f>
        <v>4200</v>
      </c>
      <c r="N18" s="107"/>
    </row>
    <row r="19" spans="1:14" ht="82.5" customHeight="1" x14ac:dyDescent="0.25">
      <c r="A19" s="115">
        <v>2</v>
      </c>
      <c r="B19" s="114" t="s">
        <v>48</v>
      </c>
      <c r="C19" s="116" t="s">
        <v>60</v>
      </c>
      <c r="D19" s="104"/>
      <c r="E19" s="117">
        <v>120</v>
      </c>
      <c r="F19" s="96">
        <v>67.650000000000006</v>
      </c>
      <c r="G19" s="96">
        <v>18</v>
      </c>
      <c r="H19" s="96">
        <v>0</v>
      </c>
      <c r="I19" s="96">
        <f t="shared" si="0"/>
        <v>9</v>
      </c>
      <c r="J19" s="96">
        <f t="shared" ref="J19:J27" si="2">I19%*M19</f>
        <v>730.62</v>
      </c>
      <c r="K19" s="95">
        <f t="shared" si="1"/>
        <v>9</v>
      </c>
      <c r="L19" s="96">
        <f t="shared" ref="L19:L27" si="3">J19</f>
        <v>730.62</v>
      </c>
      <c r="M19" s="96">
        <f t="shared" ref="M19:M27" si="4">E19*F19</f>
        <v>8118.0000000000009</v>
      </c>
      <c r="N19" s="107"/>
    </row>
    <row r="20" spans="1:14" ht="82.5" customHeight="1" x14ac:dyDescent="0.25">
      <c r="A20" s="115">
        <v>3</v>
      </c>
      <c r="B20" s="114" t="s">
        <v>49</v>
      </c>
      <c r="C20" s="116" t="s">
        <v>59</v>
      </c>
      <c r="D20" s="104"/>
      <c r="E20" s="117">
        <v>120</v>
      </c>
      <c r="F20" s="96">
        <v>139.06</v>
      </c>
      <c r="G20" s="96">
        <v>18</v>
      </c>
      <c r="H20" s="96">
        <v>0</v>
      </c>
      <c r="I20" s="96">
        <f t="shared" si="0"/>
        <v>9</v>
      </c>
      <c r="J20" s="96">
        <f t="shared" si="2"/>
        <v>1501.848</v>
      </c>
      <c r="K20" s="95">
        <f t="shared" si="1"/>
        <v>9</v>
      </c>
      <c r="L20" s="96">
        <f t="shared" si="3"/>
        <v>1501.848</v>
      </c>
      <c r="M20" s="96">
        <f t="shared" si="4"/>
        <v>16687.2</v>
      </c>
      <c r="N20" s="107"/>
    </row>
    <row r="21" spans="1:14" ht="82.5" customHeight="1" x14ac:dyDescent="0.25">
      <c r="A21" s="115">
        <v>4</v>
      </c>
      <c r="B21" s="114" t="s">
        <v>50</v>
      </c>
      <c r="C21" s="116" t="s">
        <v>61</v>
      </c>
      <c r="D21" s="104"/>
      <c r="E21" s="117">
        <v>120</v>
      </c>
      <c r="F21" s="96">
        <v>60.78</v>
      </c>
      <c r="G21" s="96">
        <v>18</v>
      </c>
      <c r="H21" s="96">
        <v>0</v>
      </c>
      <c r="I21" s="96">
        <f t="shared" si="0"/>
        <v>9</v>
      </c>
      <c r="J21" s="96">
        <f t="shared" si="2"/>
        <v>656.42399999999998</v>
      </c>
      <c r="K21" s="95">
        <f t="shared" si="1"/>
        <v>9</v>
      </c>
      <c r="L21" s="96">
        <f t="shared" si="3"/>
        <v>656.42399999999998</v>
      </c>
      <c r="M21" s="96">
        <f t="shared" si="4"/>
        <v>7293.6</v>
      </c>
      <c r="N21" s="107"/>
    </row>
    <row r="22" spans="1:14" ht="82.5" customHeight="1" x14ac:dyDescent="0.25">
      <c r="A22" s="115">
        <v>5</v>
      </c>
      <c r="B22" s="114" t="s">
        <v>51</v>
      </c>
      <c r="C22" s="116" t="s">
        <v>62</v>
      </c>
      <c r="D22" s="104"/>
      <c r="E22" s="117">
        <v>120</v>
      </c>
      <c r="F22" s="96">
        <v>169.86</v>
      </c>
      <c r="G22" s="96">
        <v>18</v>
      </c>
      <c r="H22" s="96">
        <v>0</v>
      </c>
      <c r="I22" s="96">
        <f t="shared" si="0"/>
        <v>9</v>
      </c>
      <c r="J22" s="96">
        <f t="shared" si="2"/>
        <v>1834.4880000000001</v>
      </c>
      <c r="K22" s="95">
        <f t="shared" si="1"/>
        <v>9</v>
      </c>
      <c r="L22" s="96">
        <f t="shared" si="3"/>
        <v>1834.4880000000001</v>
      </c>
      <c r="M22" s="96">
        <f t="shared" si="4"/>
        <v>20383.2</v>
      </c>
      <c r="N22" s="107"/>
    </row>
    <row r="23" spans="1:14" ht="82.5" customHeight="1" x14ac:dyDescent="0.25">
      <c r="A23" s="115">
        <v>6</v>
      </c>
      <c r="B23" s="114" t="s">
        <v>52</v>
      </c>
      <c r="C23" s="116" t="s">
        <v>57</v>
      </c>
      <c r="D23" s="104"/>
      <c r="E23" s="117">
        <v>120</v>
      </c>
      <c r="F23" s="96">
        <v>60.78</v>
      </c>
      <c r="G23" s="96">
        <v>18</v>
      </c>
      <c r="H23" s="96">
        <v>0</v>
      </c>
      <c r="I23" s="96">
        <f t="shared" si="0"/>
        <v>9</v>
      </c>
      <c r="J23" s="96">
        <f t="shared" si="2"/>
        <v>656.42399999999998</v>
      </c>
      <c r="K23" s="95">
        <f t="shared" si="1"/>
        <v>9</v>
      </c>
      <c r="L23" s="96">
        <f t="shared" si="3"/>
        <v>656.42399999999998</v>
      </c>
      <c r="M23" s="96">
        <f t="shared" si="4"/>
        <v>7293.6</v>
      </c>
      <c r="N23" s="107"/>
    </row>
    <row r="24" spans="1:14" ht="58.5" customHeight="1" x14ac:dyDescent="0.25">
      <c r="A24" s="115">
        <v>7</v>
      </c>
      <c r="B24" s="114" t="s">
        <v>53</v>
      </c>
      <c r="C24" s="116"/>
      <c r="D24" s="104"/>
      <c r="E24" s="117">
        <v>10</v>
      </c>
      <c r="F24" s="96">
        <v>80</v>
      </c>
      <c r="G24" s="96">
        <v>18</v>
      </c>
      <c r="H24" s="96">
        <v>0</v>
      </c>
      <c r="I24" s="96">
        <f t="shared" si="0"/>
        <v>9</v>
      </c>
      <c r="J24" s="96">
        <f t="shared" si="2"/>
        <v>72</v>
      </c>
      <c r="K24" s="95">
        <f t="shared" si="1"/>
        <v>9</v>
      </c>
      <c r="L24" s="96">
        <f t="shared" si="3"/>
        <v>72</v>
      </c>
      <c r="M24" s="96">
        <f t="shared" si="4"/>
        <v>800</v>
      </c>
      <c r="N24" s="107"/>
    </row>
    <row r="25" spans="1:14" ht="63" customHeight="1" x14ac:dyDescent="0.25">
      <c r="A25" s="115">
        <v>8</v>
      </c>
      <c r="B25" s="114" t="s">
        <v>54</v>
      </c>
      <c r="C25" s="116" t="s">
        <v>63</v>
      </c>
      <c r="D25" s="104"/>
      <c r="E25" s="117">
        <v>200</v>
      </c>
      <c r="F25" s="96">
        <v>75.599999999999994</v>
      </c>
      <c r="G25" s="96">
        <v>12</v>
      </c>
      <c r="H25" s="96">
        <v>0</v>
      </c>
      <c r="I25" s="96">
        <f t="shared" si="0"/>
        <v>6</v>
      </c>
      <c r="J25" s="96">
        <f t="shared" si="2"/>
        <v>907.19999999999982</v>
      </c>
      <c r="K25" s="95">
        <f t="shared" si="1"/>
        <v>6</v>
      </c>
      <c r="L25" s="96">
        <f t="shared" si="3"/>
        <v>907.19999999999982</v>
      </c>
      <c r="M25" s="96">
        <f t="shared" si="4"/>
        <v>15119.999999999998</v>
      </c>
      <c r="N25" s="107"/>
    </row>
    <row r="26" spans="1:14" ht="82.5" customHeight="1" x14ac:dyDescent="0.25">
      <c r="A26" s="115">
        <v>9</v>
      </c>
      <c r="B26" s="114" t="s">
        <v>55</v>
      </c>
      <c r="C26" s="116" t="s">
        <v>64</v>
      </c>
      <c r="D26" s="104"/>
      <c r="E26" s="117">
        <v>200</v>
      </c>
      <c r="F26" s="96">
        <v>69.599999999999994</v>
      </c>
      <c r="G26" s="96">
        <v>12</v>
      </c>
      <c r="H26" s="96">
        <v>0</v>
      </c>
      <c r="I26" s="96">
        <f t="shared" si="0"/>
        <v>6</v>
      </c>
      <c r="J26" s="96">
        <f t="shared" si="2"/>
        <v>835.19999999999982</v>
      </c>
      <c r="K26" s="95">
        <f t="shared" si="1"/>
        <v>6</v>
      </c>
      <c r="L26" s="96">
        <f t="shared" si="3"/>
        <v>835.19999999999982</v>
      </c>
      <c r="M26" s="96">
        <f t="shared" si="4"/>
        <v>13919.999999999998</v>
      </c>
      <c r="N26" s="107"/>
    </row>
    <row r="27" spans="1:14" ht="69" customHeight="1" x14ac:dyDescent="0.25">
      <c r="A27" s="115">
        <v>10</v>
      </c>
      <c r="B27" s="114" t="s">
        <v>56</v>
      </c>
      <c r="C27" s="118" t="s">
        <v>58</v>
      </c>
      <c r="D27" s="106"/>
      <c r="E27" s="105">
        <v>20</v>
      </c>
      <c r="F27" s="96">
        <v>90</v>
      </c>
      <c r="G27" s="96">
        <v>18</v>
      </c>
      <c r="H27" s="96">
        <v>0</v>
      </c>
      <c r="I27" s="96">
        <f t="shared" si="0"/>
        <v>9</v>
      </c>
      <c r="J27" s="96">
        <f t="shared" si="2"/>
        <v>162</v>
      </c>
      <c r="K27" s="95">
        <f t="shared" si="1"/>
        <v>9</v>
      </c>
      <c r="L27" s="96">
        <f t="shared" si="3"/>
        <v>162</v>
      </c>
      <c r="M27" s="96">
        <f t="shared" si="4"/>
        <v>1800</v>
      </c>
    </row>
    <row r="28" spans="1:14" ht="24" customHeight="1" x14ac:dyDescent="0.25">
      <c r="A28" s="99"/>
      <c r="B28" s="108"/>
      <c r="C28" s="98"/>
      <c r="D28" s="106"/>
      <c r="E28" s="106"/>
      <c r="F28" s="111"/>
      <c r="G28" s="96"/>
      <c r="H28" s="96"/>
      <c r="I28" s="96"/>
      <c r="J28" s="96"/>
      <c r="K28" s="95"/>
      <c r="L28" s="96"/>
      <c r="M28" s="96"/>
    </row>
    <row r="29" spans="1:14" ht="27" customHeight="1" x14ac:dyDescent="0.25">
      <c r="A29" s="89"/>
      <c r="B29" s="88"/>
      <c r="C29" s="90"/>
      <c r="D29" s="90"/>
      <c r="E29" s="91"/>
      <c r="F29" s="92"/>
      <c r="G29" s="92"/>
      <c r="H29" s="93"/>
      <c r="I29" s="92"/>
      <c r="J29" s="92"/>
      <c r="K29" s="94"/>
      <c r="L29" s="92"/>
      <c r="M29" s="92"/>
    </row>
    <row r="30" spans="1:14" ht="21" x14ac:dyDescent="0.35">
      <c r="A30" s="121" t="s">
        <v>24</v>
      </c>
      <c r="B30" s="122"/>
      <c r="C30" s="26"/>
      <c r="D30" s="26"/>
      <c r="E30" s="27"/>
      <c r="F30" s="28" t="s">
        <v>16</v>
      </c>
      <c r="G30" s="28"/>
      <c r="H30" s="61"/>
      <c r="I30" s="37"/>
      <c r="J30" s="63"/>
      <c r="K30" s="60" t="s">
        <v>17</v>
      </c>
      <c r="L30" s="30"/>
      <c r="M30" s="31">
        <f>SUM(M18:M29)</f>
        <v>95615.599999999991</v>
      </c>
    </row>
    <row r="31" spans="1:14" ht="21" x14ac:dyDescent="0.35">
      <c r="A31" s="80" t="s">
        <v>18</v>
      </c>
      <c r="B31" s="81"/>
      <c r="C31" s="26"/>
      <c r="D31" s="26"/>
      <c r="E31" s="27"/>
      <c r="F31" s="28"/>
      <c r="G31" s="28"/>
      <c r="H31" s="32"/>
      <c r="I31" s="28"/>
      <c r="J31" s="29"/>
      <c r="K31" s="32" t="s">
        <v>5</v>
      </c>
      <c r="L31" s="28"/>
      <c r="M31" s="33">
        <f>SUM(H18:H18)</f>
        <v>0</v>
      </c>
    </row>
    <row r="32" spans="1:14" ht="21" x14ac:dyDescent="0.35">
      <c r="A32" s="34" t="s">
        <v>43</v>
      </c>
      <c r="B32" s="35"/>
      <c r="C32" s="35"/>
      <c r="D32" s="35"/>
      <c r="E32" s="35"/>
      <c r="F32" s="35"/>
      <c r="G32" s="35"/>
      <c r="H32" s="32"/>
      <c r="I32" s="28"/>
      <c r="J32" s="29"/>
      <c r="K32" s="32" t="s">
        <v>6</v>
      </c>
      <c r="L32" s="28"/>
      <c r="M32" s="33">
        <f>SUM(J18:J29)</f>
        <v>7734.2039999999997</v>
      </c>
    </row>
    <row r="33" spans="1:13" ht="21" x14ac:dyDescent="0.35">
      <c r="A33" s="5" t="s">
        <v>19</v>
      </c>
      <c r="B33" s="14"/>
      <c r="C33" s="14"/>
      <c r="D33" s="14"/>
      <c r="E33" s="27"/>
      <c r="F33" s="28"/>
      <c r="G33" s="28"/>
      <c r="H33" s="32"/>
      <c r="I33" s="28"/>
      <c r="J33" s="29"/>
      <c r="K33" s="32" t="s">
        <v>7</v>
      </c>
      <c r="L33" s="28"/>
      <c r="M33" s="33">
        <f>SUM(L18:L29)</f>
        <v>7734.2039999999997</v>
      </c>
    </row>
    <row r="34" spans="1:13" ht="21" x14ac:dyDescent="0.35">
      <c r="A34" s="36" t="s">
        <v>20</v>
      </c>
      <c r="B34" s="14"/>
      <c r="C34" s="14"/>
      <c r="D34" s="14"/>
      <c r="E34" s="27"/>
      <c r="F34" s="28"/>
      <c r="G34" s="28"/>
      <c r="H34" s="64"/>
      <c r="I34" s="28"/>
      <c r="J34" s="29"/>
      <c r="K34" s="61" t="s">
        <v>21</v>
      </c>
      <c r="L34" s="37"/>
      <c r="M34" s="38">
        <f>SUM(M30:M33)</f>
        <v>111084.00799999999</v>
      </c>
    </row>
    <row r="35" spans="1:13" ht="21" x14ac:dyDescent="0.35">
      <c r="A35" s="39" t="s">
        <v>33</v>
      </c>
      <c r="B35" s="40"/>
      <c r="C35" s="40"/>
      <c r="D35" s="40"/>
      <c r="E35" s="27"/>
      <c r="F35" s="28"/>
      <c r="G35" s="28"/>
      <c r="H35" s="64"/>
      <c r="I35" s="28"/>
      <c r="J35" s="29"/>
      <c r="K35" s="62" t="s">
        <v>22</v>
      </c>
      <c r="L35" s="41"/>
      <c r="M35" s="42">
        <v>-0.01</v>
      </c>
    </row>
    <row r="36" spans="1:13" ht="23.25" x14ac:dyDescent="0.35">
      <c r="A36" s="43"/>
      <c r="B36" s="44"/>
      <c r="C36" s="44"/>
      <c r="D36" s="44"/>
      <c r="E36" s="44"/>
      <c r="F36" s="45"/>
      <c r="G36" s="45"/>
      <c r="H36" s="45"/>
      <c r="I36" s="45"/>
      <c r="J36" s="46"/>
      <c r="K36" s="47" t="s">
        <v>23</v>
      </c>
      <c r="L36" s="47"/>
      <c r="M36" s="48">
        <f>SUM(M34:M35)</f>
        <v>111083.99799999999</v>
      </c>
    </row>
    <row r="37" spans="1:13" ht="18.75" x14ac:dyDescent="0.25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1"/>
    </row>
    <row r="38" spans="1:13" ht="21" x14ac:dyDescent="0.35">
      <c r="A38" s="52" t="s">
        <v>35</v>
      </c>
      <c r="B38" s="53"/>
      <c r="C38" s="53"/>
      <c r="D38" s="53"/>
      <c r="E38" s="20"/>
      <c r="F38" s="20"/>
      <c r="G38" s="20"/>
      <c r="H38" s="20"/>
      <c r="I38" s="20"/>
      <c r="J38" s="20"/>
      <c r="K38" s="20"/>
      <c r="L38" s="20"/>
      <c r="M38" s="4"/>
    </row>
    <row r="39" spans="1:13" ht="21" x14ac:dyDescent="0.35">
      <c r="A39" s="54"/>
      <c r="B39" s="53"/>
      <c r="C39" s="53"/>
      <c r="D39" s="53"/>
      <c r="E39" s="14"/>
      <c r="F39" s="14"/>
      <c r="G39" s="14"/>
      <c r="H39" s="14"/>
      <c r="I39" s="14"/>
      <c r="J39" s="14"/>
      <c r="K39" s="14"/>
      <c r="L39" s="14"/>
      <c r="M39" s="7"/>
    </row>
    <row r="40" spans="1:13" ht="21" x14ac:dyDescent="0.35">
      <c r="A40" s="55" t="s">
        <v>27</v>
      </c>
      <c r="B40" s="56"/>
      <c r="C40" s="56"/>
      <c r="D40" s="56"/>
      <c r="E40" s="17"/>
      <c r="F40" s="17"/>
      <c r="G40" s="17"/>
      <c r="H40" s="17"/>
      <c r="I40" s="17"/>
      <c r="J40" s="17"/>
      <c r="K40" s="17"/>
      <c r="L40" s="17"/>
      <c r="M40" s="19"/>
    </row>
  </sheetData>
  <mergeCells count="4">
    <mergeCell ref="G15:H15"/>
    <mergeCell ref="I15:J15"/>
    <mergeCell ref="K15:L15"/>
    <mergeCell ref="A30:B30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2024-01-17T11:49:11Z</dcterms:modified>
</cp:coreProperties>
</file>