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/>
  <mc:AlternateContent xmlns:mc="http://schemas.openxmlformats.org/markup-compatibility/2006">
    <mc:Choice Requires="x15">
      <x15ac:absPath xmlns:x15ac="http://schemas.microsoft.com/office/spreadsheetml/2010/11/ac" url="/Users/ahmedchaudhary/Desktop/macbook/Ahmed Intoxiaa/Intoxiaa Clients/Copper Chimney/JOSH /ATF/"/>
    </mc:Choice>
  </mc:AlternateContent>
  <xr:revisionPtr revIDLastSave="0" documentId="13_ncr:1_{86668A8D-2882-8443-9630-BDA78C04F3DB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Sheet1!$B$3:$O$45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1" l="1"/>
  <c r="K29" i="1"/>
  <c r="M28" i="1"/>
  <c r="K28" i="1"/>
  <c r="M27" i="1"/>
  <c r="K27" i="1"/>
  <c r="M26" i="1"/>
  <c r="K26" i="1"/>
  <c r="M25" i="1"/>
  <c r="K25" i="1"/>
  <c r="M23" i="1"/>
  <c r="K23" i="1"/>
  <c r="M24" i="1"/>
  <c r="K24" i="1"/>
  <c r="M19" i="1"/>
  <c r="M20" i="1"/>
  <c r="K19" i="1"/>
  <c r="K20" i="1"/>
  <c r="I33" i="1"/>
  <c r="K16" i="1"/>
  <c r="K17" i="1"/>
  <c r="K18" i="1"/>
  <c r="K21" i="1"/>
  <c r="K33" i="1"/>
  <c r="M16" i="1"/>
  <c r="M17" i="1"/>
  <c r="M18" i="1"/>
  <c r="M21" i="1"/>
  <c r="M33" i="1"/>
  <c r="N34" i="1"/>
  <c r="N37" i="1"/>
</calcChain>
</file>

<file path=xl/sharedStrings.xml><?xml version="1.0" encoding="utf-8"?>
<sst xmlns="http://schemas.openxmlformats.org/spreadsheetml/2006/main" count="93" uniqueCount="70">
  <si>
    <t>QTY</t>
  </si>
  <si>
    <t>Amount</t>
  </si>
  <si>
    <t>CGST</t>
  </si>
  <si>
    <t>%</t>
  </si>
  <si>
    <t>SGST</t>
  </si>
  <si>
    <t>IGST</t>
  </si>
  <si>
    <t>SR.No</t>
  </si>
  <si>
    <t>Description of Material</t>
  </si>
  <si>
    <t>HSN/SAC</t>
  </si>
  <si>
    <t>SIZE</t>
  </si>
  <si>
    <t>RATE</t>
  </si>
  <si>
    <t>AMOUNT</t>
  </si>
  <si>
    <t>TOTAL</t>
  </si>
  <si>
    <t>Bank Detail:</t>
  </si>
  <si>
    <t>Certified that the particular given above are true and correct and the amount</t>
  </si>
  <si>
    <t xml:space="preserve">indicated represents the price actullay charged and that there is no </t>
  </si>
  <si>
    <t xml:space="preserve">additional consideraton flowing, directly or indirectly from the buyer. </t>
  </si>
  <si>
    <t>TERMS &amp; CONDITIONS</t>
  </si>
  <si>
    <t>Subject to mumbai jurisdiction.</t>
  </si>
  <si>
    <t>^ Payment to be made by A/c payee cheque</t>
  </si>
  <si>
    <t>within a dayor receipt of the bill.</t>
  </si>
  <si>
    <t xml:space="preserve">^ Complain should be informed in writing </t>
  </si>
  <si>
    <t>unpaid for day after due date.</t>
  </si>
  <si>
    <t xml:space="preserve">^ interest @24% will be charges on bill </t>
  </si>
  <si>
    <t>Authorised Signatory</t>
  </si>
  <si>
    <t>E.&amp; O.E</t>
  </si>
  <si>
    <t>FOR ATF CORPORATION</t>
  </si>
  <si>
    <t xml:space="preserve"> favouring.''ATF CORPORATION''</t>
  </si>
  <si>
    <t>BANK NAME    : AXIS BANK</t>
  </si>
  <si>
    <t>IFSC CODE        : UTIB0002656</t>
  </si>
  <si>
    <t>BRANCH            : BODHALE NAGAR NAS</t>
  </si>
  <si>
    <t>ACCOUNT NO : 919020016217219</t>
  </si>
  <si>
    <t xml:space="preserve">Sub-total: </t>
  </si>
  <si>
    <t xml:space="preserve">Round off:       </t>
  </si>
  <si>
    <t>TOTAL:</t>
  </si>
  <si>
    <t>ATF CORPORATION, Shop No.7, Asalfa Village, Near Asalfa Metro Station,Ghatkopar (w), Mumbai 400084.</t>
  </si>
  <si>
    <t xml:space="preserve">PO NO: </t>
  </si>
  <si>
    <r>
      <t xml:space="preserve">GSTIN: </t>
    </r>
    <r>
      <rPr>
        <sz val="11"/>
        <color theme="1"/>
        <rFont val="Calibri"/>
        <family val="2"/>
        <scheme val="minor"/>
      </rPr>
      <t>27HZAPK3897M1ZJ,</t>
    </r>
    <r>
      <rPr>
        <b/>
        <sz val="11"/>
        <color theme="1"/>
        <rFont val="Calibri"/>
        <family val="2"/>
        <scheme val="minor"/>
      </rPr>
      <t xml:space="preserve">   PAN NO: </t>
    </r>
    <r>
      <rPr>
        <sz val="11"/>
        <color theme="1"/>
        <rFont val="Calibri"/>
        <family val="2"/>
        <scheme val="minor"/>
      </rPr>
      <t>HZAPK3897M</t>
    </r>
  </si>
  <si>
    <t xml:space="preserve">                    MH, NASHIK 422011</t>
  </si>
  <si>
    <t>Sq.ft</t>
  </si>
  <si>
    <t>nos</t>
  </si>
  <si>
    <t xml:space="preserve">Transportation </t>
  </si>
  <si>
    <t>Mumbai</t>
  </si>
  <si>
    <t xml:space="preserve">JOSH </t>
  </si>
  <si>
    <t xml:space="preserve">Road Side Signage </t>
  </si>
  <si>
    <t>2100mm x 1200mm</t>
  </si>
  <si>
    <t xml:space="preserve">INDIAN EAT STREET - English Sigang Alumnium Channel letters - 3mm Acrylic 3D signage with Led &amp; power Supply &amp; installation. </t>
  </si>
  <si>
    <t>1000mm</t>
  </si>
  <si>
    <t xml:space="preserve">JOSH - English Signage Alumnium Channel letters - 3mm Acrylic 3D signage with Led &amp; power Supply &amp; installation. </t>
  </si>
  <si>
    <t xml:space="preserve">INDIAN EAT STREET- (below josh) - English Signage Alumnium Channel letters - 3mm Acrylic 3D signage with Led &amp; power Supply &amp; installation. </t>
  </si>
  <si>
    <t>600mm</t>
  </si>
  <si>
    <t xml:space="preserve">JOSH - Marathi  Signage Alumnium Channel letters - 3mm Acrylic 3D signage with Led &amp; power Supply &amp; installation. </t>
  </si>
  <si>
    <t>1565mm</t>
  </si>
  <si>
    <t xml:space="preserve">JOSH - Marath Slogani  Signage Alumnium Channel letters - 3mm Acrylic 3D signage with Led &amp; power Supply &amp; installation. </t>
  </si>
  <si>
    <t>80mm</t>
  </si>
  <si>
    <t>Current Logo - Shape- Bolt shape (   Aluminium channel letters, sides in panton 1585 C shade, front lit , 3 mm imported acrylic, inside warm white led. And warm white led changing light  out side of the bolt size of led - 15 to 18 mm  )</t>
  </si>
  <si>
    <t>4260mm x 3800mm</t>
  </si>
  <si>
    <t xml:space="preserve">Resturent signage </t>
  </si>
  <si>
    <t>1120mm</t>
  </si>
  <si>
    <t>715mm</t>
  </si>
  <si>
    <t>570mm</t>
  </si>
  <si>
    <t>2400mm</t>
  </si>
  <si>
    <t>Lollop signage ( back lit )  double side</t>
  </si>
  <si>
    <t>Rupees: Six lakh Eighteen Thousand Seven Hundred Ninety two Rupees Only/-</t>
  </si>
  <si>
    <t>Performa no: 148</t>
  </si>
  <si>
    <t xml:space="preserve"> Date : 11.10.2024</t>
  </si>
  <si>
    <t>Place of suply: Josh Powai-galaria mall</t>
  </si>
  <si>
    <t>Address of delivery: powai</t>
  </si>
  <si>
    <t>M/S. Josh Powai- galeria mall.</t>
  </si>
  <si>
    <t>Nitin sir.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</si>
</sst>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2" borderId="6" xfId="0" applyFont="1" applyFill="1" applyBorder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6" xfId="0" applyFont="1" applyFill="1" applyBorder="1"/>
    <xf numFmtId="0" fontId="7" fillId="2" borderId="18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7" fillId="2" borderId="10" xfId="0" applyFont="1" applyFill="1" applyBorder="1"/>
    <xf numFmtId="0" fontId="7" fillId="2" borderId="10" xfId="0" quotePrefix="1" applyFont="1" applyFill="1" applyBorder="1"/>
    <xf numFmtId="0" fontId="8" fillId="2" borderId="25" xfId="0" applyFont="1" applyFill="1" applyBorder="1"/>
    <xf numFmtId="0" fontId="5" fillId="2" borderId="7" xfId="0" applyFont="1" applyFill="1" applyBorder="1"/>
    <xf numFmtId="0" fontId="0" fillId="2" borderId="29" xfId="0" applyFill="1" applyBorder="1"/>
    <xf numFmtId="0" fontId="0" fillId="2" borderId="30" xfId="0" applyFill="1" applyBorder="1"/>
    <xf numFmtId="0" fontId="0" fillId="0" borderId="31" xfId="0" applyBorder="1"/>
    <xf numFmtId="0" fontId="0" fillId="0" borderId="29" xfId="0" applyBorder="1"/>
    <xf numFmtId="0" fontId="0" fillId="0" borderId="32" xfId="0" applyBorder="1"/>
    <xf numFmtId="0" fontId="0" fillId="0" borderId="17" xfId="0" applyBorder="1"/>
    <xf numFmtId="0" fontId="0" fillId="0" borderId="33" xfId="0" applyBorder="1"/>
    <xf numFmtId="0" fontId="0" fillId="0" borderId="19" xfId="0" applyBorder="1"/>
    <xf numFmtId="0" fontId="0" fillId="0" borderId="31" xfId="0" applyBorder="1" applyAlignment="1">
      <alignment horizontal="center" vertical="center"/>
    </xf>
    <xf numFmtId="0" fontId="8" fillId="0" borderId="31" xfId="0" applyFont="1" applyBorder="1"/>
    <xf numFmtId="0" fontId="7" fillId="2" borderId="16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2" fillId="0" borderId="0" xfId="0" applyFont="1"/>
    <xf numFmtId="0" fontId="8" fillId="0" borderId="29" xfId="0" applyFont="1" applyBorder="1"/>
    <xf numFmtId="0" fontId="5" fillId="2" borderId="7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0" fillId="2" borderId="0" xfId="0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3" fillId="0" borderId="8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2" fontId="8" fillId="0" borderId="12" xfId="0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0" fontId="8" fillId="2" borderId="1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164" fontId="5" fillId="0" borderId="12" xfId="0" applyNumberFormat="1" applyFont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1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2" borderId="3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top" wrapText="1"/>
    </xf>
    <xf numFmtId="0" fontId="10" fillId="0" borderId="27" xfId="0" applyFont="1" applyBorder="1"/>
    <xf numFmtId="0" fontId="10" fillId="0" borderId="36" xfId="0" applyFont="1" applyBorder="1"/>
    <xf numFmtId="0" fontId="10" fillId="0" borderId="16" xfId="0" applyFont="1" applyBorder="1"/>
    <xf numFmtId="0" fontId="10" fillId="0" borderId="0" xfId="0" applyFont="1"/>
    <xf numFmtId="0" fontId="10" fillId="0" borderId="10" xfId="0" applyFont="1" applyBorder="1"/>
    <xf numFmtId="0" fontId="8" fillId="0" borderId="1" xfId="0" applyFont="1" applyBorder="1" applyAlignment="1">
      <alignment horizontal="left" wrapText="1"/>
    </xf>
    <xf numFmtId="0" fontId="8" fillId="0" borderId="27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7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0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0" fontId="0" fillId="0" borderId="1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65616</xdr:rowOff>
    </xdr:from>
    <xdr:to>
      <xdr:col>2</xdr:col>
      <xdr:colOff>964790</xdr:colOff>
      <xdr:row>6</xdr:row>
      <xdr:rowOff>751417</xdr:rowOff>
    </xdr:to>
    <xdr:pic>
      <xdr:nvPicPr>
        <xdr:cNvPr id="3" name="Picture 3" descr="PRINT AND C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667" y="372533"/>
          <a:ext cx="1483373" cy="1267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6"/>
  <sheetViews>
    <sheetView tabSelected="1" topLeftCell="A2" zoomScale="120" zoomScaleNormal="120" zoomScalePageLayoutView="120" workbookViewId="0">
      <selection activeCell="T36" sqref="T36"/>
    </sheetView>
  </sheetViews>
  <sheetFormatPr baseColWidth="10" defaultColWidth="9" defaultRowHeight="15" x14ac:dyDescent="0.2"/>
  <cols>
    <col min="1" max="1" width="4.5" customWidth="1"/>
    <col min="2" max="2" width="6.83203125" customWidth="1"/>
    <col min="3" max="3" width="43.5" customWidth="1"/>
    <col min="4" max="4" width="7.33203125" bestFit="1" customWidth="1"/>
    <col min="5" max="5" width="8.83203125" customWidth="1"/>
    <col min="6" max="6" width="4" bestFit="1" customWidth="1"/>
    <col min="7" max="7" width="6.1640625" bestFit="1" customWidth="1"/>
    <col min="8" max="8" width="7.1640625" bestFit="1" customWidth="1"/>
    <col min="9" max="9" width="7.6640625" bestFit="1" customWidth="1"/>
    <col min="10" max="10" width="2.33203125" bestFit="1" customWidth="1"/>
    <col min="11" max="11" width="6.5" bestFit="1" customWidth="1"/>
    <col min="12" max="12" width="2.33203125" bestFit="1" customWidth="1"/>
    <col min="13" max="13" width="6.5" bestFit="1" customWidth="1"/>
    <col min="14" max="14" width="3.1640625" bestFit="1" customWidth="1"/>
    <col min="15" max="15" width="7" bestFit="1" customWidth="1"/>
    <col min="16" max="16" width="0.1640625" hidden="1" customWidth="1"/>
    <col min="17" max="17" width="4.83203125" customWidth="1"/>
  </cols>
  <sheetData>
    <row r="1" spans="2:19" ht="15.75" hidden="1" customHeight="1" thickBot="1" x14ac:dyDescent="0.25"/>
    <row r="2" spans="2:19" ht="11.25" customHeight="1" thickBot="1" x14ac:dyDescent="0.25"/>
    <row r="3" spans="2:19" ht="13.5" customHeight="1" x14ac:dyDescent="0.2">
      <c r="B3" s="81" t="s">
        <v>35</v>
      </c>
      <c r="C3" s="82"/>
      <c r="D3" s="82"/>
      <c r="E3" s="83"/>
      <c r="F3" s="67" t="s">
        <v>43</v>
      </c>
      <c r="G3" s="68"/>
      <c r="H3" s="68"/>
      <c r="I3" s="68"/>
      <c r="J3" s="68"/>
      <c r="K3" s="68"/>
      <c r="L3" s="68"/>
      <c r="M3" s="68"/>
      <c r="N3" s="68"/>
      <c r="O3" s="69"/>
    </row>
    <row r="4" spans="2:19" ht="13.5" customHeight="1" x14ac:dyDescent="0.2">
      <c r="B4" s="84"/>
      <c r="C4" s="85"/>
      <c r="D4" s="85"/>
      <c r="E4" s="86"/>
      <c r="F4" s="70"/>
      <c r="G4" s="71"/>
      <c r="H4" s="71"/>
      <c r="I4" s="71"/>
      <c r="J4" s="71"/>
      <c r="K4" s="71"/>
      <c r="L4" s="71"/>
      <c r="M4" s="71"/>
      <c r="N4" s="71"/>
      <c r="O4" s="72"/>
    </row>
    <row r="5" spans="2:19" ht="13.5" customHeight="1" x14ac:dyDescent="0.2">
      <c r="B5" s="84"/>
      <c r="C5" s="85"/>
      <c r="D5" s="85"/>
      <c r="E5" s="86"/>
      <c r="F5" s="63"/>
      <c r="G5" s="63"/>
      <c r="H5" s="63"/>
      <c r="I5" s="63"/>
      <c r="J5" s="63"/>
      <c r="K5" s="63"/>
      <c r="L5" s="63"/>
      <c r="M5" s="63"/>
      <c r="N5" s="63"/>
      <c r="O5" s="64"/>
    </row>
    <row r="6" spans="2:19" ht="19.5" customHeight="1" x14ac:dyDescent="0.2">
      <c r="B6" s="84"/>
      <c r="C6" s="85"/>
      <c r="D6" s="85"/>
      <c r="E6" s="86"/>
      <c r="F6" s="63" t="s">
        <v>64</v>
      </c>
      <c r="G6" s="63"/>
      <c r="H6" s="63"/>
      <c r="I6" s="63"/>
      <c r="J6" s="63"/>
      <c r="K6" s="63"/>
      <c r="L6" s="63"/>
      <c r="M6" s="63"/>
      <c r="N6" s="63"/>
      <c r="O6" s="64"/>
    </row>
    <row r="7" spans="2:19" ht="63" customHeight="1" x14ac:dyDescent="0.2">
      <c r="B7" s="84"/>
      <c r="C7" s="85"/>
      <c r="D7" s="85"/>
      <c r="E7" s="86"/>
      <c r="F7" s="65" t="s">
        <v>65</v>
      </c>
      <c r="G7" s="65"/>
      <c r="H7" s="65"/>
      <c r="I7" s="65"/>
      <c r="J7" s="65"/>
      <c r="K7" s="65"/>
      <c r="L7" s="65"/>
      <c r="M7" s="65"/>
      <c r="N7" s="65"/>
      <c r="O7" s="66"/>
    </row>
    <row r="8" spans="2:19" ht="16.5" customHeight="1" x14ac:dyDescent="0.2">
      <c r="B8" s="87" t="s">
        <v>37</v>
      </c>
      <c r="C8" s="77"/>
      <c r="D8" s="77"/>
      <c r="E8" s="77"/>
      <c r="F8" s="77" t="s">
        <v>36</v>
      </c>
      <c r="G8" s="77"/>
      <c r="H8" s="77"/>
      <c r="I8" s="77"/>
      <c r="J8" s="77"/>
      <c r="K8" s="77"/>
      <c r="L8" s="77"/>
      <c r="M8" s="77"/>
      <c r="N8" s="77"/>
      <c r="O8" s="78"/>
    </row>
    <row r="9" spans="2:19" ht="16" x14ac:dyDescent="0.2">
      <c r="B9" s="98" t="s">
        <v>68</v>
      </c>
      <c r="C9" s="99"/>
      <c r="D9" s="99"/>
      <c r="E9" s="100"/>
      <c r="F9" s="89" t="s">
        <v>66</v>
      </c>
      <c r="G9" s="90"/>
      <c r="H9" s="90"/>
      <c r="I9" s="90"/>
      <c r="J9" s="90"/>
      <c r="K9" s="90"/>
      <c r="L9" s="90"/>
      <c r="M9" s="90"/>
      <c r="N9" s="90"/>
      <c r="O9" s="91"/>
    </row>
    <row r="10" spans="2:19" x14ac:dyDescent="0.2">
      <c r="B10" s="101" t="s">
        <v>42</v>
      </c>
      <c r="C10" s="102"/>
      <c r="D10" s="102"/>
      <c r="E10" s="103"/>
      <c r="F10" s="92" t="s">
        <v>67</v>
      </c>
      <c r="G10" s="93"/>
      <c r="H10" s="93"/>
      <c r="I10" s="93"/>
      <c r="J10" s="93"/>
      <c r="K10" s="93"/>
      <c r="L10" s="93"/>
      <c r="M10" s="93"/>
      <c r="N10" s="93"/>
      <c r="O10" s="94"/>
    </row>
    <row r="11" spans="2:19" x14ac:dyDescent="0.2">
      <c r="B11" s="101" t="s">
        <v>69</v>
      </c>
      <c r="C11" s="102"/>
      <c r="D11" s="102"/>
      <c r="E11" s="103"/>
      <c r="F11" s="95"/>
      <c r="G11" s="96"/>
      <c r="H11" s="96"/>
      <c r="I11" s="96"/>
      <c r="J11" s="96"/>
      <c r="K11" s="96"/>
      <c r="L11" s="96"/>
      <c r="M11" s="96"/>
      <c r="N11" s="96"/>
      <c r="O11" s="97"/>
      <c r="S11" s="24"/>
    </row>
    <row r="12" spans="2:19" x14ac:dyDescent="0.2">
      <c r="B12" s="43"/>
      <c r="C12" s="44"/>
      <c r="D12" s="44"/>
      <c r="E12" s="45"/>
      <c r="F12" s="73"/>
      <c r="G12" s="74"/>
      <c r="H12" s="75"/>
      <c r="I12" s="75"/>
      <c r="J12" s="75"/>
      <c r="K12" s="75"/>
      <c r="L12" s="75"/>
      <c r="M12" s="75"/>
      <c r="N12" s="75"/>
      <c r="O12" s="76"/>
    </row>
    <row r="13" spans="2:19" x14ac:dyDescent="0.2">
      <c r="B13" s="104" t="s">
        <v>6</v>
      </c>
      <c r="C13" s="56" t="s">
        <v>7</v>
      </c>
      <c r="D13" s="56" t="s">
        <v>8</v>
      </c>
      <c r="E13" s="56" t="s">
        <v>9</v>
      </c>
      <c r="F13" s="56" t="s">
        <v>0</v>
      </c>
      <c r="G13" s="79" t="s">
        <v>39</v>
      </c>
      <c r="H13" s="56" t="s">
        <v>10</v>
      </c>
      <c r="I13" s="56" t="s">
        <v>11</v>
      </c>
      <c r="J13" s="61" t="s">
        <v>2</v>
      </c>
      <c r="K13" s="61"/>
      <c r="L13" s="61" t="s">
        <v>4</v>
      </c>
      <c r="M13" s="61"/>
      <c r="N13" s="61" t="s">
        <v>5</v>
      </c>
      <c r="O13" s="62"/>
    </row>
    <row r="14" spans="2:19" x14ac:dyDescent="0.2">
      <c r="B14" s="104"/>
      <c r="C14" s="56"/>
      <c r="D14" s="56"/>
      <c r="E14" s="56"/>
      <c r="F14" s="56"/>
      <c r="G14" s="80"/>
      <c r="H14" s="56"/>
      <c r="I14" s="56"/>
      <c r="J14" s="31" t="s">
        <v>3</v>
      </c>
      <c r="K14" s="31" t="s">
        <v>1</v>
      </c>
      <c r="L14" s="31" t="s">
        <v>3</v>
      </c>
      <c r="M14" s="31" t="s">
        <v>1</v>
      </c>
      <c r="N14" s="31" t="s">
        <v>3</v>
      </c>
      <c r="O14" s="32" t="s">
        <v>1</v>
      </c>
    </row>
    <row r="15" spans="2:19" ht="16" x14ac:dyDescent="0.2">
      <c r="B15" s="132"/>
      <c r="C15" s="38" t="s">
        <v>44</v>
      </c>
      <c r="D15" s="126"/>
      <c r="E15" s="127"/>
      <c r="F15" s="126"/>
      <c r="G15" s="128"/>
      <c r="H15" s="126"/>
      <c r="I15" s="129"/>
      <c r="J15" s="126"/>
      <c r="K15" s="126"/>
      <c r="L15" s="126"/>
      <c r="M15" s="126"/>
      <c r="N15" s="130"/>
      <c r="O15" s="131"/>
    </row>
    <row r="16" spans="2:19" ht="48" x14ac:dyDescent="0.2">
      <c r="B16" s="33">
        <v>1</v>
      </c>
      <c r="C16" s="37" t="s">
        <v>48</v>
      </c>
      <c r="D16" s="20">
        <v>3926</v>
      </c>
      <c r="E16" s="35" t="s">
        <v>45</v>
      </c>
      <c r="F16" s="20">
        <v>1</v>
      </c>
      <c r="G16" s="34" t="s">
        <v>40</v>
      </c>
      <c r="H16" s="20">
        <v>55000</v>
      </c>
      <c r="I16" s="133">
        <v>55000</v>
      </c>
      <c r="J16" s="20">
        <v>9</v>
      </c>
      <c r="K16" s="20">
        <f>I16*J16%</f>
        <v>4950</v>
      </c>
      <c r="L16" s="20">
        <v>9</v>
      </c>
      <c r="M16" s="20">
        <f>I16*L16%</f>
        <v>4950</v>
      </c>
      <c r="N16" s="20"/>
      <c r="O16" s="36"/>
    </row>
    <row r="17" spans="2:15" ht="46" x14ac:dyDescent="0.2">
      <c r="B17" s="33">
        <v>2</v>
      </c>
      <c r="C17" s="37" t="s">
        <v>49</v>
      </c>
      <c r="D17" s="20">
        <v>3926</v>
      </c>
      <c r="E17" s="35" t="s">
        <v>47</v>
      </c>
      <c r="F17" s="20">
        <v>1</v>
      </c>
      <c r="G17" s="34" t="s">
        <v>40</v>
      </c>
      <c r="H17" s="20">
        <v>13500</v>
      </c>
      <c r="I17" s="20">
        <v>13500</v>
      </c>
      <c r="J17" s="20">
        <v>9</v>
      </c>
      <c r="K17" s="20">
        <f t="shared" ref="K17:K23" si="0">I17*J17%</f>
        <v>1215</v>
      </c>
      <c r="L17" s="20">
        <v>9</v>
      </c>
      <c r="M17" s="20">
        <f t="shared" ref="M17:M23" si="1">I17*L17%</f>
        <v>1215</v>
      </c>
      <c r="N17" s="20"/>
      <c r="O17" s="36"/>
    </row>
    <row r="18" spans="2:15" ht="46" x14ac:dyDescent="0.2">
      <c r="B18" s="33">
        <v>3</v>
      </c>
      <c r="C18" s="37" t="s">
        <v>46</v>
      </c>
      <c r="D18" s="20">
        <v>3926</v>
      </c>
      <c r="E18" s="35" t="s">
        <v>50</v>
      </c>
      <c r="F18" s="20">
        <v>1</v>
      </c>
      <c r="G18" s="34" t="s">
        <v>40</v>
      </c>
      <c r="H18" s="20">
        <v>69500</v>
      </c>
      <c r="I18" s="20">
        <v>69500</v>
      </c>
      <c r="J18" s="20">
        <v>9</v>
      </c>
      <c r="K18" s="20">
        <f t="shared" si="0"/>
        <v>6255</v>
      </c>
      <c r="L18" s="20">
        <v>9</v>
      </c>
      <c r="M18" s="20">
        <f t="shared" si="1"/>
        <v>6255</v>
      </c>
      <c r="N18" s="20"/>
      <c r="O18" s="36"/>
    </row>
    <row r="19" spans="2:15" ht="31" x14ac:dyDescent="0.2">
      <c r="B19" s="33">
        <v>4</v>
      </c>
      <c r="C19" s="37" t="s">
        <v>51</v>
      </c>
      <c r="D19" s="20">
        <v>3926</v>
      </c>
      <c r="E19" s="35" t="s">
        <v>52</v>
      </c>
      <c r="F19" s="20">
        <v>1</v>
      </c>
      <c r="G19" s="34" t="s">
        <v>40</v>
      </c>
      <c r="H19" s="20">
        <v>48500</v>
      </c>
      <c r="I19" s="20">
        <v>48500</v>
      </c>
      <c r="J19" s="20">
        <v>9</v>
      </c>
      <c r="K19" s="20">
        <f t="shared" si="0"/>
        <v>4365</v>
      </c>
      <c r="L19" s="20">
        <v>9</v>
      </c>
      <c r="M19" s="20">
        <f t="shared" si="1"/>
        <v>4365</v>
      </c>
      <c r="N19" s="20"/>
      <c r="O19" s="36"/>
    </row>
    <row r="20" spans="2:15" ht="34" customHeight="1" x14ac:dyDescent="0.2">
      <c r="B20" s="33">
        <v>5</v>
      </c>
      <c r="C20" s="37" t="s">
        <v>53</v>
      </c>
      <c r="D20" s="20">
        <v>3926</v>
      </c>
      <c r="E20" s="35" t="s">
        <v>54</v>
      </c>
      <c r="F20" s="20">
        <v>1</v>
      </c>
      <c r="G20" s="34" t="s">
        <v>40</v>
      </c>
      <c r="H20" s="20">
        <v>13500</v>
      </c>
      <c r="I20" s="20">
        <v>13500</v>
      </c>
      <c r="J20" s="20">
        <v>9</v>
      </c>
      <c r="K20" s="20">
        <f t="shared" si="0"/>
        <v>1215</v>
      </c>
      <c r="L20" s="20">
        <v>9</v>
      </c>
      <c r="M20" s="20">
        <f t="shared" si="1"/>
        <v>1215</v>
      </c>
      <c r="N20" s="20"/>
      <c r="O20" s="36"/>
    </row>
    <row r="21" spans="2:15" ht="76" x14ac:dyDescent="0.2">
      <c r="B21" s="33">
        <v>4</v>
      </c>
      <c r="C21" s="37" t="s">
        <v>55</v>
      </c>
      <c r="D21" s="20">
        <v>9405</v>
      </c>
      <c r="E21" s="35" t="s">
        <v>56</v>
      </c>
      <c r="F21" s="20">
        <v>1</v>
      </c>
      <c r="G21" s="34" t="s">
        <v>40</v>
      </c>
      <c r="H21" s="20">
        <v>138400</v>
      </c>
      <c r="I21" s="20">
        <v>138400</v>
      </c>
      <c r="J21" s="20">
        <v>9</v>
      </c>
      <c r="K21" s="20">
        <f t="shared" si="0"/>
        <v>12456</v>
      </c>
      <c r="L21" s="20">
        <v>9</v>
      </c>
      <c r="M21" s="20">
        <f t="shared" si="1"/>
        <v>12456</v>
      </c>
      <c r="N21" s="20"/>
      <c r="O21" s="36"/>
    </row>
    <row r="22" spans="2:15" ht="16" x14ac:dyDescent="0.2">
      <c r="B22" s="33"/>
      <c r="C22" s="134" t="s">
        <v>57</v>
      </c>
      <c r="D22" s="20"/>
      <c r="E22" s="35"/>
      <c r="F22" s="20"/>
      <c r="G22" s="34"/>
      <c r="H22" s="20"/>
      <c r="I22" s="20"/>
      <c r="J22" s="20"/>
      <c r="K22" s="20"/>
      <c r="L22" s="20"/>
      <c r="M22" s="20"/>
      <c r="N22" s="20"/>
      <c r="O22" s="36"/>
    </row>
    <row r="23" spans="2:15" ht="31" x14ac:dyDescent="0.2">
      <c r="B23" s="33">
        <v>5</v>
      </c>
      <c r="C23" s="37" t="s">
        <v>48</v>
      </c>
      <c r="D23" s="20">
        <v>3926</v>
      </c>
      <c r="E23" s="35" t="s">
        <v>59</v>
      </c>
      <c r="F23" s="20">
        <v>1</v>
      </c>
      <c r="G23" s="34" t="s">
        <v>40</v>
      </c>
      <c r="H23" s="20">
        <v>34500</v>
      </c>
      <c r="I23" s="20">
        <v>34500</v>
      </c>
      <c r="J23" s="20">
        <v>9</v>
      </c>
      <c r="K23" s="20">
        <f t="shared" si="0"/>
        <v>3105</v>
      </c>
      <c r="L23" s="20">
        <v>9</v>
      </c>
      <c r="M23" s="20">
        <f t="shared" si="1"/>
        <v>3105</v>
      </c>
      <c r="N23" s="20"/>
      <c r="O23" s="36"/>
    </row>
    <row r="24" spans="2:15" ht="46" x14ac:dyDescent="0.2">
      <c r="B24" s="33">
        <v>6</v>
      </c>
      <c r="C24" s="37" t="s">
        <v>46</v>
      </c>
      <c r="D24" s="20">
        <v>3926</v>
      </c>
      <c r="E24" s="35" t="s">
        <v>47</v>
      </c>
      <c r="F24" s="20">
        <v>1</v>
      </c>
      <c r="G24" s="34" t="s">
        <v>40</v>
      </c>
      <c r="H24" s="20">
        <v>10000</v>
      </c>
      <c r="I24" s="20">
        <v>10000</v>
      </c>
      <c r="J24" s="20">
        <v>9</v>
      </c>
      <c r="K24" s="20">
        <f t="shared" ref="K24:K29" si="2">I24*J24%</f>
        <v>900</v>
      </c>
      <c r="L24" s="20">
        <v>9</v>
      </c>
      <c r="M24" s="20">
        <f t="shared" ref="M24:M29" si="3">I24*L24%</f>
        <v>900</v>
      </c>
      <c r="N24" s="20"/>
      <c r="O24" s="36"/>
    </row>
    <row r="25" spans="2:15" ht="31" x14ac:dyDescent="0.2">
      <c r="B25" s="33">
        <v>7</v>
      </c>
      <c r="C25" s="37" t="s">
        <v>51</v>
      </c>
      <c r="D25" s="20">
        <v>3926</v>
      </c>
      <c r="E25" s="35" t="s">
        <v>58</v>
      </c>
      <c r="F25" s="20">
        <v>1</v>
      </c>
      <c r="G25" s="34" t="s">
        <v>40</v>
      </c>
      <c r="H25" s="20">
        <v>35500</v>
      </c>
      <c r="I25" s="20">
        <v>35500</v>
      </c>
      <c r="J25" s="20">
        <v>9</v>
      </c>
      <c r="K25" s="20">
        <f t="shared" si="2"/>
        <v>3195</v>
      </c>
      <c r="L25" s="20">
        <v>9</v>
      </c>
      <c r="M25" s="20">
        <f t="shared" si="3"/>
        <v>3195</v>
      </c>
      <c r="N25" s="20"/>
      <c r="O25" s="36"/>
    </row>
    <row r="26" spans="2:15" ht="46" x14ac:dyDescent="0.2">
      <c r="B26" s="33">
        <v>8</v>
      </c>
      <c r="C26" s="37" t="s">
        <v>53</v>
      </c>
      <c r="D26" s="20">
        <v>3926</v>
      </c>
      <c r="E26" s="35" t="s">
        <v>60</v>
      </c>
      <c r="F26" s="20">
        <v>1</v>
      </c>
      <c r="G26" s="34" t="s">
        <v>40</v>
      </c>
      <c r="H26" s="20">
        <v>11000</v>
      </c>
      <c r="I26" s="20">
        <v>11000</v>
      </c>
      <c r="J26" s="20">
        <v>9</v>
      </c>
      <c r="K26" s="20">
        <f t="shared" si="2"/>
        <v>990</v>
      </c>
      <c r="L26" s="20">
        <v>9</v>
      </c>
      <c r="M26" s="20">
        <f t="shared" si="3"/>
        <v>990</v>
      </c>
      <c r="N26" s="20"/>
      <c r="O26" s="36"/>
    </row>
    <row r="27" spans="2:15" ht="76" x14ac:dyDescent="0.2">
      <c r="B27" s="33">
        <v>9</v>
      </c>
      <c r="C27" s="37" t="s">
        <v>55</v>
      </c>
      <c r="D27" s="20">
        <v>3926</v>
      </c>
      <c r="E27" s="35" t="s">
        <v>61</v>
      </c>
      <c r="F27" s="20">
        <v>1</v>
      </c>
      <c r="G27" s="34" t="s">
        <v>40</v>
      </c>
      <c r="H27" s="20">
        <v>68500</v>
      </c>
      <c r="I27" s="20">
        <v>68500</v>
      </c>
      <c r="J27" s="20">
        <v>9</v>
      </c>
      <c r="K27" s="20">
        <f t="shared" si="2"/>
        <v>6165</v>
      </c>
      <c r="L27" s="20">
        <v>9</v>
      </c>
      <c r="M27" s="20">
        <f t="shared" si="3"/>
        <v>6165</v>
      </c>
      <c r="N27" s="20"/>
      <c r="O27" s="36"/>
    </row>
    <row r="28" spans="2:15" ht="16" x14ac:dyDescent="0.2">
      <c r="B28" s="33">
        <v>10</v>
      </c>
      <c r="C28" s="37" t="s">
        <v>62</v>
      </c>
      <c r="D28" s="20">
        <v>3926</v>
      </c>
      <c r="E28" s="35">
        <v>1250</v>
      </c>
      <c r="F28" s="20">
        <v>1</v>
      </c>
      <c r="G28" s="34" t="s">
        <v>40</v>
      </c>
      <c r="H28" s="20">
        <v>24000</v>
      </c>
      <c r="I28" s="20">
        <v>24000</v>
      </c>
      <c r="J28" s="20">
        <v>9</v>
      </c>
      <c r="K28" s="20">
        <f t="shared" si="2"/>
        <v>2160</v>
      </c>
      <c r="L28" s="20">
        <v>9</v>
      </c>
      <c r="M28" s="20">
        <f t="shared" si="3"/>
        <v>2160</v>
      </c>
      <c r="N28" s="20"/>
      <c r="O28" s="36"/>
    </row>
    <row r="29" spans="2:15" ht="16" x14ac:dyDescent="0.2">
      <c r="B29" s="33">
        <v>11</v>
      </c>
      <c r="C29" s="37" t="s">
        <v>41</v>
      </c>
      <c r="D29" s="20">
        <v>9965</v>
      </c>
      <c r="E29" s="35" t="s">
        <v>40</v>
      </c>
      <c r="F29" s="20">
        <v>1</v>
      </c>
      <c r="G29" s="34" t="s">
        <v>40</v>
      </c>
      <c r="H29" s="20">
        <v>2500</v>
      </c>
      <c r="I29" s="20">
        <v>2500</v>
      </c>
      <c r="J29" s="20">
        <v>9</v>
      </c>
      <c r="K29" s="20">
        <f t="shared" si="2"/>
        <v>225</v>
      </c>
      <c r="L29" s="20">
        <v>9</v>
      </c>
      <c r="M29" s="20">
        <f t="shared" si="3"/>
        <v>225</v>
      </c>
      <c r="N29" s="20"/>
      <c r="O29" s="36"/>
    </row>
    <row r="30" spans="2:15" x14ac:dyDescent="0.2">
      <c r="B30" s="33"/>
      <c r="C30" s="134"/>
      <c r="D30" s="20"/>
      <c r="E30" s="35"/>
      <c r="F30" s="20"/>
      <c r="G30" s="34"/>
      <c r="H30" s="20"/>
      <c r="I30" s="20"/>
      <c r="J30" s="20"/>
      <c r="K30" s="20"/>
      <c r="L30" s="20"/>
      <c r="M30" s="20"/>
      <c r="N30" s="20"/>
      <c r="O30" s="36"/>
    </row>
    <row r="31" spans="2:15" x14ac:dyDescent="0.2">
      <c r="B31" s="16"/>
      <c r="C31" s="2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7"/>
    </row>
    <row r="32" spans="2:15" x14ac:dyDescent="0.2">
      <c r="B32" s="18"/>
      <c r="C32" s="2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9"/>
    </row>
    <row r="33" spans="2:15" x14ac:dyDescent="0.2">
      <c r="B33" s="59"/>
      <c r="C33" s="60"/>
      <c r="D33" s="60"/>
      <c r="E33" s="60"/>
      <c r="F33" s="60"/>
      <c r="G33" s="26"/>
      <c r="H33" s="11" t="s">
        <v>12</v>
      </c>
      <c r="I33" s="12">
        <f>SUM(I16:I32)</f>
        <v>524400</v>
      </c>
      <c r="J33" s="12"/>
      <c r="K33" s="12">
        <f>SUM(K16:K32)</f>
        <v>47196</v>
      </c>
      <c r="L33" s="12"/>
      <c r="M33" s="12">
        <f>SUM(M16:M32)</f>
        <v>47196</v>
      </c>
      <c r="N33" s="12"/>
      <c r="O33" s="13"/>
    </row>
    <row r="34" spans="2:15" x14ac:dyDescent="0.2">
      <c r="B34" s="3" t="s">
        <v>14</v>
      </c>
      <c r="C34" s="1"/>
      <c r="D34" s="1"/>
      <c r="E34" s="1"/>
      <c r="F34" s="1"/>
      <c r="G34" s="1"/>
      <c r="H34" s="1"/>
      <c r="I34" s="1"/>
      <c r="J34" s="1"/>
      <c r="K34" s="46" t="s">
        <v>32</v>
      </c>
      <c r="L34" s="47"/>
      <c r="M34" s="47"/>
      <c r="N34" s="50">
        <f>I33+K33+M33</f>
        <v>618792</v>
      </c>
      <c r="O34" s="51"/>
    </row>
    <row r="35" spans="2:15" x14ac:dyDescent="0.2">
      <c r="B35" s="4" t="s">
        <v>15</v>
      </c>
      <c r="C35" s="27"/>
      <c r="D35" s="27"/>
      <c r="E35" s="27"/>
      <c r="F35" s="27"/>
      <c r="G35" s="27"/>
      <c r="H35" s="27"/>
      <c r="I35" s="27"/>
      <c r="J35" s="27"/>
      <c r="K35" s="48"/>
      <c r="L35" s="49"/>
      <c r="M35" s="49"/>
      <c r="N35" s="52"/>
      <c r="O35" s="53"/>
    </row>
    <row r="36" spans="2:15" x14ac:dyDescent="0.2">
      <c r="B36" s="5" t="s">
        <v>16</v>
      </c>
      <c r="C36" s="2"/>
      <c r="D36" s="2"/>
      <c r="E36" s="2"/>
      <c r="F36" s="2"/>
      <c r="G36" s="2"/>
      <c r="H36" s="2"/>
      <c r="I36" s="2"/>
      <c r="J36" s="2"/>
      <c r="K36" s="46" t="s">
        <v>33</v>
      </c>
      <c r="L36" s="47"/>
      <c r="M36" s="47"/>
      <c r="N36" s="54"/>
      <c r="O36" s="55"/>
    </row>
    <row r="37" spans="2:15" x14ac:dyDescent="0.2">
      <c r="B37" s="57" t="s">
        <v>63</v>
      </c>
      <c r="C37" s="58"/>
      <c r="D37" s="58"/>
      <c r="E37" s="58"/>
      <c r="F37" s="58"/>
      <c r="G37" s="58"/>
      <c r="H37" s="58"/>
      <c r="I37" s="58"/>
      <c r="J37" s="58"/>
      <c r="K37" s="39" t="s">
        <v>34</v>
      </c>
      <c r="L37" s="40"/>
      <c r="M37" s="40"/>
      <c r="N37" s="41">
        <f>SUM(N34:N36)</f>
        <v>618792</v>
      </c>
      <c r="O37" s="42"/>
    </row>
    <row r="38" spans="2:15" x14ac:dyDescent="0.2">
      <c r="B38" s="118" t="s">
        <v>17</v>
      </c>
      <c r="C38" s="117"/>
      <c r="D38" s="117"/>
      <c r="E38" s="116" t="s">
        <v>13</v>
      </c>
      <c r="F38" s="117"/>
      <c r="G38" s="117"/>
      <c r="H38" s="117"/>
      <c r="I38" s="117"/>
      <c r="J38" s="117"/>
      <c r="K38" s="119"/>
      <c r="L38" s="120"/>
      <c r="M38" s="120"/>
      <c r="N38" s="120"/>
      <c r="O38" s="121"/>
    </row>
    <row r="39" spans="2:15" x14ac:dyDescent="0.2">
      <c r="B39" s="4" t="s">
        <v>19</v>
      </c>
      <c r="C39" s="27"/>
      <c r="D39" s="8"/>
      <c r="E39" s="108" t="s">
        <v>28</v>
      </c>
      <c r="F39" s="109"/>
      <c r="G39" s="109"/>
      <c r="H39" s="109"/>
      <c r="I39" s="109"/>
      <c r="J39" s="109"/>
      <c r="K39" s="122" t="s">
        <v>26</v>
      </c>
      <c r="L39" s="123"/>
      <c r="M39" s="123"/>
      <c r="N39" s="123"/>
      <c r="O39" s="124"/>
    </row>
    <row r="40" spans="2:15" x14ac:dyDescent="0.2">
      <c r="B40" s="4" t="s">
        <v>27</v>
      </c>
      <c r="C40" s="28"/>
      <c r="D40" s="9"/>
      <c r="E40" s="108" t="s">
        <v>29</v>
      </c>
      <c r="F40" s="109"/>
      <c r="G40" s="109"/>
      <c r="H40" s="109"/>
      <c r="I40" s="109"/>
      <c r="J40" s="109"/>
      <c r="K40" s="113"/>
      <c r="L40" s="114"/>
      <c r="M40" s="114"/>
      <c r="N40" s="114"/>
      <c r="O40" s="115"/>
    </row>
    <row r="41" spans="2:15" ht="15" customHeight="1" x14ac:dyDescent="0.2">
      <c r="B41" s="22" t="s">
        <v>21</v>
      </c>
      <c r="C41" s="29"/>
      <c r="D41" s="23"/>
      <c r="E41" s="108" t="s">
        <v>31</v>
      </c>
      <c r="F41" s="109"/>
      <c r="G41" s="109"/>
      <c r="H41" s="109"/>
      <c r="I41" s="109"/>
      <c r="J41" s="109"/>
      <c r="K41" s="113"/>
      <c r="L41" s="114"/>
      <c r="M41" s="114"/>
      <c r="N41" s="114"/>
      <c r="O41" s="115"/>
    </row>
    <row r="42" spans="2:15" x14ac:dyDescent="0.2">
      <c r="B42" s="4" t="s">
        <v>20</v>
      </c>
      <c r="C42" s="27"/>
      <c r="D42" s="8"/>
      <c r="E42" s="108" t="s">
        <v>30</v>
      </c>
      <c r="F42" s="109"/>
      <c r="G42" s="109"/>
      <c r="H42" s="109"/>
      <c r="I42" s="109"/>
      <c r="J42" s="109"/>
      <c r="K42" s="113"/>
      <c r="L42" s="114"/>
      <c r="M42" s="114"/>
      <c r="N42" s="114"/>
      <c r="O42" s="115"/>
    </row>
    <row r="43" spans="2:15" x14ac:dyDescent="0.2">
      <c r="B43" s="4" t="s">
        <v>23</v>
      </c>
      <c r="C43" s="27"/>
      <c r="D43" s="8"/>
      <c r="E43" s="110" t="s">
        <v>38</v>
      </c>
      <c r="F43" s="111"/>
      <c r="G43" s="111"/>
      <c r="H43" s="111"/>
      <c r="I43" s="111"/>
      <c r="J43" s="112"/>
      <c r="K43" s="110"/>
      <c r="L43" s="111"/>
      <c r="M43" s="111"/>
      <c r="N43" s="111"/>
      <c r="O43" s="125"/>
    </row>
    <row r="44" spans="2:15" x14ac:dyDescent="0.2">
      <c r="B44" s="4" t="s">
        <v>22</v>
      </c>
      <c r="C44" s="27"/>
      <c r="D44" s="8"/>
      <c r="E44" s="30"/>
      <c r="F44" s="30"/>
      <c r="G44" s="30"/>
      <c r="H44" s="30"/>
      <c r="I44" s="30"/>
      <c r="J44" s="30"/>
      <c r="K44" s="113" t="s">
        <v>24</v>
      </c>
      <c r="L44" s="114"/>
      <c r="M44" s="114"/>
      <c r="N44" s="114"/>
      <c r="O44" s="115"/>
    </row>
    <row r="45" spans="2:15" ht="16" thickBot="1" x14ac:dyDescent="0.25">
      <c r="B45" s="6" t="s">
        <v>18</v>
      </c>
      <c r="C45" s="7"/>
      <c r="D45" s="10"/>
      <c r="E45" s="7"/>
      <c r="F45" s="7"/>
      <c r="G45" s="7"/>
      <c r="H45" s="7"/>
      <c r="I45" s="7"/>
      <c r="J45" s="7"/>
      <c r="K45" s="105"/>
      <c r="L45" s="106"/>
      <c r="M45" s="106"/>
      <c r="N45" s="106"/>
      <c r="O45" s="107"/>
    </row>
    <row r="46" spans="2:15" x14ac:dyDescent="0.2">
      <c r="B46" s="88" t="s">
        <v>25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</sheetData>
  <mergeCells count="52">
    <mergeCell ref="E42:J42"/>
    <mergeCell ref="E43:J43"/>
    <mergeCell ref="K44:O44"/>
    <mergeCell ref="E38:J38"/>
    <mergeCell ref="B38:D38"/>
    <mergeCell ref="E39:J39"/>
    <mergeCell ref="E40:J40"/>
    <mergeCell ref="E41:J41"/>
    <mergeCell ref="K41:O41"/>
    <mergeCell ref="K38:O38"/>
    <mergeCell ref="K39:O39"/>
    <mergeCell ref="K40:O40"/>
    <mergeCell ref="K42:O42"/>
    <mergeCell ref="K43:O43"/>
    <mergeCell ref="G13:G14"/>
    <mergeCell ref="B3:E7"/>
    <mergeCell ref="B8:E8"/>
    <mergeCell ref="B46:O46"/>
    <mergeCell ref="F9:O9"/>
    <mergeCell ref="F10:O10"/>
    <mergeCell ref="F11:O11"/>
    <mergeCell ref="B9:E9"/>
    <mergeCell ref="B10:E10"/>
    <mergeCell ref="B11:E11"/>
    <mergeCell ref="D13:D14"/>
    <mergeCell ref="E13:E14"/>
    <mergeCell ref="B13:B14"/>
    <mergeCell ref="C13:C14"/>
    <mergeCell ref="K45:O45"/>
    <mergeCell ref="F13:F14"/>
    <mergeCell ref="F5:O5"/>
    <mergeCell ref="F6:O6"/>
    <mergeCell ref="F7:O7"/>
    <mergeCell ref="F3:O4"/>
    <mergeCell ref="F12:O12"/>
    <mergeCell ref="F8:O8"/>
    <mergeCell ref="K37:M37"/>
    <mergeCell ref="N37:O37"/>
    <mergeCell ref="B12:E12"/>
    <mergeCell ref="K34:M34"/>
    <mergeCell ref="K35:M35"/>
    <mergeCell ref="K36:M36"/>
    <mergeCell ref="N34:O34"/>
    <mergeCell ref="N35:O35"/>
    <mergeCell ref="N36:O36"/>
    <mergeCell ref="H13:H14"/>
    <mergeCell ref="I13:I14"/>
    <mergeCell ref="B37:J37"/>
    <mergeCell ref="B33:F33"/>
    <mergeCell ref="J13:K13"/>
    <mergeCell ref="L13:M13"/>
    <mergeCell ref="N13:O13"/>
  </mergeCells>
  <printOptions horizontalCentered="1" verticalCentered="1"/>
  <pageMargins left="0" right="0" top="0.5" bottom="0.5" header="0.31458333333333299" footer="0.31458333333333299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" x14ac:dyDescent="0.2"/>
  <sheetData/>
  <pageMargins left="0.69930555555555596" right="0.69930555555555596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5" x14ac:dyDescent="0.2"/>
  <sheetData/>
  <pageMargins left="0.69930555555555596" right="0.69930555555555596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Ahmed Chaudhary</cp:lastModifiedBy>
  <cp:lastPrinted>2024-10-11T11:19:55Z</cp:lastPrinted>
  <dcterms:created xsi:type="dcterms:W3CDTF">2013-02-28T10:08:00Z</dcterms:created>
  <dcterms:modified xsi:type="dcterms:W3CDTF">2024-10-11T11:30:36Z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