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54BC7E3B-8B03-4791-B473-E19C5312BE2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YD-Pizza Hut ISHA FF 27 - BOQ " sheetId="2" r:id="rId1"/>
  </sheets>
  <calcPr calcId="181029"/>
</workbook>
</file>

<file path=xl/calcChain.xml><?xml version="1.0" encoding="utf-8"?>
<calcChain xmlns="http://schemas.openxmlformats.org/spreadsheetml/2006/main">
  <c r="H17" i="2" l="1"/>
  <c r="H14" i="2"/>
  <c r="H13" i="2"/>
  <c r="H11" i="2"/>
  <c r="H10" i="2"/>
  <c r="H12" i="2"/>
  <c r="H9" i="2"/>
  <c r="H8" i="2"/>
  <c r="H7" i="2"/>
  <c r="H6" i="2"/>
  <c r="H4" i="2"/>
  <c r="H5" i="2"/>
  <c r="H3" i="2"/>
  <c r="H2" i="2"/>
  <c r="H18" i="2" l="1"/>
  <c r="H19" i="2" s="1"/>
</calcChain>
</file>

<file path=xl/sharedStrings.xml><?xml version="1.0" encoding="utf-8"?>
<sst xmlns="http://schemas.openxmlformats.org/spreadsheetml/2006/main" count="51" uniqueCount="48">
  <si>
    <t>Sr No.</t>
  </si>
  <si>
    <t>Particulars</t>
  </si>
  <si>
    <t>Artwork reference</t>
  </si>
  <si>
    <t>Size (in MM)</t>
  </si>
  <si>
    <t>Specification</t>
  </si>
  <si>
    <t>Qty</t>
  </si>
  <si>
    <t xml:space="preserve"> Façade - External Singage </t>
  </si>
  <si>
    <t>1040 mm (W) x 980 mm (H)</t>
  </si>
  <si>
    <t xml:space="preserve">Red hat (circular) beacon logo  (MAIN ENTRANCE)- without back red hellow effect. 3mm 040 front face Acrylic with precoated black aluminium channel letters + Led (rishang, rtec, ADS, hisign)  + power supply (Union, ADS, Neenjas, E-Power). The front part of acrylic logo will have 3M 3630-33 / LG equivalent plotter cut vinyl </t>
  </si>
  <si>
    <t>2394 mm (W) x 500 mm (H)</t>
  </si>
  <si>
    <t>ENGLISH Letters - PIZZA HUT- 3D letters with male female (MAIN ENTRANCE)- without back red hellow effect. 3mm 040 front face Acrylic with precoated black aluminium channel letters + Led (rishang, rtec, ADS, hisign)  + power supply (Union, ADS, Neenjas, E-Power).</t>
  </si>
  <si>
    <t>2585 mm (W) x 1060 mm (H)</t>
  </si>
  <si>
    <t>3mm 040 front and side Acrylic letters + Led (rishang, rtec, ADS, hisign)  + power supply (Union, ADS, Neenjas, E-Power). The front part of acrylic logo will have 3M 3630-33 / LG equivalent plotter cut vinyl</t>
  </si>
  <si>
    <t>865 mm (W) x 914 mm (H)</t>
  </si>
  <si>
    <t>Red hat (circular) beacon logo  (MAIN ENTRANCE)- without back red hellow effect. 3mm 040 front face Acrylic with precoated black aluminium channel letters + Led (rishang, rtec, ADS, hisign)  + power supply (Union, ADS, Neenjas, E-Power). The front part of acrylic logo will have 3M 3630-33 / LG equivalent plotter cut vinyl</t>
  </si>
  <si>
    <t>Internal Wall Singage 01</t>
  </si>
  <si>
    <t>2564 mm (W) x 900 mm (H)</t>
  </si>
  <si>
    <t xml:space="preserve">10mm acrylic  with router cut and PU coated.(Make - Astari , Mica , A23 Glass , Onix , GCO), </t>
  </si>
  <si>
    <t xml:space="preserve">Slice -5mm acrylic with router cut without P.U. Coating.(Make - Astari , Mica , A23 Glass , Onix , GCO), Vinyl - Router cut vinyl graphic 3M/Avery WHITE CUT VINYL </t>
  </si>
  <si>
    <t>Internal Wall Singage 02</t>
  </si>
  <si>
    <t>527 mm (W) x 1000 mm (H)</t>
  </si>
  <si>
    <t>10mm routercut MDF - lambiputti with P.U wood texture coating, Vinyl - Router cut vinyl graphic 3M/Avery WHITE CUT VINYL.</t>
  </si>
  <si>
    <t>Internal Wall Singage 03</t>
  </si>
  <si>
    <t>795 mm (W) x 1200 mm (H)</t>
  </si>
  <si>
    <r>
      <rPr>
        <b/>
        <u/>
        <sz val="10"/>
        <color theme="1"/>
        <rFont val="Calibri"/>
        <family val="2"/>
        <scheme val="minor"/>
      </rPr>
      <t>Option-1</t>
    </r>
    <r>
      <rPr>
        <sz val="10"/>
        <color theme="1"/>
        <rFont val="Calibri"/>
        <family val="2"/>
        <scheme val="minor"/>
      </rPr>
      <t xml:space="preserve"> -10mm routercut MDF - lambiputti with P.U wood texture coating, Vinyl - Router cut vinyl graphic 3M/Avery WHITE CUT VINYL.                </t>
    </r>
    <r>
      <rPr>
        <b/>
        <u/>
        <sz val="10"/>
        <color theme="1"/>
        <rFont val="Calibri"/>
        <family val="2"/>
        <scheme val="minor"/>
      </rPr>
      <t xml:space="preserve">Option-2- </t>
    </r>
    <r>
      <rPr>
        <sz val="10"/>
        <color theme="1"/>
        <rFont val="Calibri"/>
        <family val="2"/>
        <scheme val="minor"/>
      </rPr>
      <t>10mm acrylic  with router cut and PU coated.(Make - Astari , Mica , A23 Glass , Onix , GCO).</t>
    </r>
  </si>
  <si>
    <t>Internal Wall Singage 04</t>
  </si>
  <si>
    <t>1370 mm (W) x 980 mm (H)</t>
  </si>
  <si>
    <t xml:space="preserve"> Neon with Led effect on 5 mm Acrylic base. The signage to have neon led with power supply (union, ADS, Neenjas, E-Power). Rate including Neon &amp; 5 mm Acrylic Base rate per square feet</t>
  </si>
  <si>
    <t>Internal Wall Singage 05</t>
  </si>
  <si>
    <t>330 mm (W) x 610 mm (H)</t>
  </si>
  <si>
    <t>Wooden peels :- 10mm routercut MDF - lambiputti with P.U coating and HP Latex print on 3M 1220 film with 4157 overlaminate. (Vinyl graphic)</t>
  </si>
  <si>
    <t>Each 1 No.
total 8 Nos.</t>
  </si>
  <si>
    <t>Internal Wall Singage 06</t>
  </si>
  <si>
    <t>1740 mm (W) x 1600 mm (H)</t>
  </si>
  <si>
    <t>Hand painted :- Pizza Round Slice -  (Acrylic hand painting by the artist as per the wall), 5mm acrylic with router cut without P.U. Coating.(Make - Astari , Mica , A23 Glass , Onix , GCO)</t>
  </si>
  <si>
    <t>Internal Wall Singage 07</t>
  </si>
  <si>
    <t>3965 mm (W) x 2900 mm (H)</t>
  </si>
  <si>
    <t>Neon Hat with Led effect on 5 mm Acrylic base. The signage to have neon led with power supply (union, ADS, Neenjas, E-Power). Rate including Neon &amp; 5 mm Acrylic Base rate per square feet</t>
  </si>
  <si>
    <t>Internal Wall Singage 08</t>
  </si>
  <si>
    <t>1043 mm (W) x 457 mm (H)</t>
  </si>
  <si>
    <t>10mm acrylic  with router cut and PU coated.(Make - Astari , Mica , A23 Glass , Onix , GCO)</t>
  </si>
  <si>
    <t>RATE</t>
  </si>
  <si>
    <t>AMOUNT</t>
  </si>
  <si>
    <t>Total Amount</t>
  </si>
  <si>
    <t>GST - 18%</t>
  </si>
  <si>
    <t>Total Amount with GST</t>
  </si>
  <si>
    <t>Instalaltion Charges 17%</t>
  </si>
  <si>
    <t xml:space="preserve">Scafolding, Transpotation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</si>
</sst>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/>
    <xf numFmtId="0" fontId="2" fillId="0" borderId="6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1" fillId="0" borderId="6" xfId="0" applyFont="1" applyBorder="1"/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 wrapText="1"/>
    </xf>
    <xf numFmtId="43" fontId="1" fillId="0" borderId="14" xfId="1" applyFont="1" applyBorder="1" applyAlignment="1">
      <alignment vertical="center"/>
    </xf>
    <xf numFmtId="43" fontId="1" fillId="0" borderId="14" xfId="1" applyFont="1" applyBorder="1"/>
    <xf numFmtId="43" fontId="1" fillId="0" borderId="11" xfId="1" applyFont="1" applyBorder="1"/>
    <xf numFmtId="43" fontId="1" fillId="0" borderId="12" xfId="1" applyFont="1" applyBorder="1" applyAlignment="1">
      <alignment vertical="center"/>
    </xf>
    <xf numFmtId="43" fontId="0" fillId="0" borderId="0" xfId="0" applyNumberFormat="1"/>
    <xf numFmtId="0" fontId="1" fillId="0" borderId="1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9" fontId="1" fillId="0" borderId="16" xfId="0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69850</xdr:colOff>
      <xdr:row>1</xdr:row>
      <xdr:rowOff>44450</xdr:rowOff>
    </xdr:from>
    <xdr:to>
      <xdr:col>2</xdr:col>
      <xdr:colOff>1435100</xdr:colOff>
      <xdr:row>1</xdr:row>
      <xdr:rowOff>1564842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935" y="234950"/>
          <a:ext cx="1365250" cy="15201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</xdr:row>
      <xdr:rowOff>38100</xdr:rowOff>
    </xdr:from>
    <xdr:to>
      <xdr:col>2</xdr:col>
      <xdr:colOff>2317750</xdr:colOff>
      <xdr:row>2</xdr:row>
      <xdr:rowOff>1291370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285" y="1816100"/>
          <a:ext cx="2241550" cy="125285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</xdr:row>
      <xdr:rowOff>50800</xdr:rowOff>
    </xdr:from>
    <xdr:to>
      <xdr:col>2</xdr:col>
      <xdr:colOff>2051232</xdr:colOff>
      <xdr:row>3</xdr:row>
      <xdr:rowOff>1490800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0335" y="3149600"/>
          <a:ext cx="1955800" cy="143954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</xdr:row>
      <xdr:rowOff>63500</xdr:rowOff>
    </xdr:from>
    <xdr:to>
      <xdr:col>2</xdr:col>
      <xdr:colOff>1225549</xdr:colOff>
      <xdr:row>4</xdr:row>
      <xdr:rowOff>1498834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0335" y="4699000"/>
          <a:ext cx="1129665" cy="14351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5</xdr:row>
      <xdr:rowOff>69850</xdr:rowOff>
    </xdr:from>
    <xdr:to>
      <xdr:col>2</xdr:col>
      <xdr:colOff>2476500</xdr:colOff>
      <xdr:row>6</xdr:row>
      <xdr:rowOff>463551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6685" y="6242050"/>
          <a:ext cx="2374900" cy="15494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7</xdr:row>
      <xdr:rowOff>50800</xdr:rowOff>
    </xdr:from>
    <xdr:to>
      <xdr:col>2</xdr:col>
      <xdr:colOff>1285062</xdr:colOff>
      <xdr:row>7</xdr:row>
      <xdr:rowOff>1598800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8435" y="8407400"/>
          <a:ext cx="1151255" cy="15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50800</xdr:rowOff>
    </xdr:from>
    <xdr:to>
      <xdr:col>2</xdr:col>
      <xdr:colOff>1375562</xdr:colOff>
      <xdr:row>8</xdr:row>
      <xdr:rowOff>1598800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35735" y="10064750"/>
          <a:ext cx="1254760" cy="15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</xdr:row>
      <xdr:rowOff>50800</xdr:rowOff>
    </xdr:from>
    <xdr:to>
      <xdr:col>2</xdr:col>
      <xdr:colOff>1299604</xdr:colOff>
      <xdr:row>9</xdr:row>
      <xdr:rowOff>1598800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9385" y="11722100"/>
          <a:ext cx="1184910" cy="15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</xdr:row>
      <xdr:rowOff>38100</xdr:rowOff>
    </xdr:from>
    <xdr:to>
      <xdr:col>2</xdr:col>
      <xdr:colOff>1796695</xdr:colOff>
      <xdr:row>10</xdr:row>
      <xdr:rowOff>1586100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6685" y="13366750"/>
          <a:ext cx="1694815" cy="15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11</xdr:row>
      <xdr:rowOff>44450</xdr:rowOff>
    </xdr:from>
    <xdr:to>
      <xdr:col>2</xdr:col>
      <xdr:colOff>1688465</xdr:colOff>
      <xdr:row>11</xdr:row>
      <xdr:rowOff>1591945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3985" y="15030450"/>
          <a:ext cx="1599565" cy="15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</xdr:row>
      <xdr:rowOff>50800</xdr:rowOff>
    </xdr:from>
    <xdr:to>
      <xdr:col>2</xdr:col>
      <xdr:colOff>2043460</xdr:colOff>
      <xdr:row>12</xdr:row>
      <xdr:rowOff>1598800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40485" y="16725900"/>
          <a:ext cx="2018030" cy="154749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13</xdr:row>
      <xdr:rowOff>38100</xdr:rowOff>
    </xdr:from>
    <xdr:to>
      <xdr:col>2</xdr:col>
      <xdr:colOff>1634676</xdr:colOff>
      <xdr:row>13</xdr:row>
      <xdr:rowOff>1586100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84935" y="18370550"/>
          <a:ext cx="1564640" cy="15474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"/>
  <sheetViews>
    <sheetView tabSelected="1" topLeftCell="A14" zoomScaleNormal="100" workbookViewId="0">
      <selection activeCell="E16" sqref="E16"/>
    </sheetView>
  </sheetViews>
  <sheetFormatPr defaultColWidth="9" defaultRowHeight="15"/>
  <cols>
    <col min="1" max="1" width="5.85546875" style="2" customWidth="1"/>
    <col min="2" max="2" width="13.85546875" style="3" customWidth="1"/>
    <col min="3" max="3" width="41.42578125" customWidth="1"/>
    <col min="4" max="4" width="22.5703125" style="4" customWidth="1"/>
    <col min="5" max="5" width="39.5703125" style="5" customWidth="1"/>
    <col min="6" max="6" width="10" style="6" customWidth="1"/>
    <col min="7" max="7" width="14.28515625" customWidth="1"/>
    <col min="8" max="8" width="14.5703125" customWidth="1"/>
    <col min="9" max="9" width="10" bestFit="1" customWidth="1"/>
  </cols>
  <sheetData>
    <row r="1" spans="1:9" s="1" customFormat="1">
      <c r="A1" s="7" t="s">
        <v>0</v>
      </c>
      <c r="B1" s="8" t="s">
        <v>1</v>
      </c>
      <c r="C1" s="9" t="s">
        <v>2</v>
      </c>
      <c r="D1" s="8" t="s">
        <v>3</v>
      </c>
      <c r="E1" s="10" t="s">
        <v>4</v>
      </c>
      <c r="F1" s="9" t="s">
        <v>5</v>
      </c>
      <c r="G1" s="26" t="s">
        <v>41</v>
      </c>
      <c r="H1" s="27" t="s">
        <v>42</v>
      </c>
    </row>
    <row r="2" spans="1:9" ht="142.5" customHeight="1">
      <c r="A2" s="11">
        <v>1</v>
      </c>
      <c r="B2" s="12" t="s">
        <v>6</v>
      </c>
      <c r="C2" s="13"/>
      <c r="D2" s="12" t="s">
        <v>7</v>
      </c>
      <c r="E2" s="14" t="s">
        <v>8</v>
      </c>
      <c r="F2" s="15">
        <v>2</v>
      </c>
      <c r="G2" s="28">
        <v>14750</v>
      </c>
      <c r="H2" s="29">
        <f>G2*F2</f>
        <v>29500</v>
      </c>
      <c r="I2" s="16"/>
    </row>
    <row r="3" spans="1:9" ht="104.1" customHeight="1">
      <c r="A3" s="17">
        <v>2</v>
      </c>
      <c r="B3" s="18" t="s">
        <v>6</v>
      </c>
      <c r="C3" s="19"/>
      <c r="D3" s="18" t="s">
        <v>9</v>
      </c>
      <c r="E3" s="20" t="s">
        <v>10</v>
      </c>
      <c r="F3" s="21">
        <v>1</v>
      </c>
      <c r="G3" s="28">
        <v>14400</v>
      </c>
      <c r="H3" s="29">
        <f>G3*F3</f>
        <v>14400</v>
      </c>
      <c r="I3" s="16"/>
    </row>
    <row r="4" spans="1:9" ht="120.95" customHeight="1">
      <c r="A4" s="17">
        <v>3</v>
      </c>
      <c r="B4" s="18" t="s">
        <v>6</v>
      </c>
      <c r="C4" s="19"/>
      <c r="D4" s="18" t="s">
        <v>11</v>
      </c>
      <c r="E4" s="20" t="s">
        <v>12</v>
      </c>
      <c r="F4" s="21">
        <v>2</v>
      </c>
      <c r="G4" s="28">
        <v>11800</v>
      </c>
      <c r="H4" s="29">
        <f t="shared" ref="H4:H14" si="0">G4*F4</f>
        <v>23600</v>
      </c>
      <c r="I4" s="16"/>
    </row>
    <row r="5" spans="1:9" ht="120.95" customHeight="1">
      <c r="A5" s="17">
        <v>4</v>
      </c>
      <c r="B5" s="18" t="s">
        <v>6</v>
      </c>
      <c r="C5" s="19"/>
      <c r="D5" s="18" t="s">
        <v>13</v>
      </c>
      <c r="E5" s="20" t="s">
        <v>14</v>
      </c>
      <c r="F5" s="21">
        <v>2</v>
      </c>
      <c r="G5" s="28">
        <v>26500</v>
      </c>
      <c r="H5" s="29">
        <f t="shared" si="0"/>
        <v>53000</v>
      </c>
    </row>
    <row r="6" spans="1:9" ht="90.95" customHeight="1">
      <c r="A6" s="44">
        <v>5</v>
      </c>
      <c r="B6" s="46" t="s">
        <v>15</v>
      </c>
      <c r="C6" s="48"/>
      <c r="D6" s="50" t="s">
        <v>16</v>
      </c>
      <c r="E6" s="20" t="s">
        <v>17</v>
      </c>
      <c r="F6" s="21">
        <v>1</v>
      </c>
      <c r="G6" s="30">
        <v>16458</v>
      </c>
      <c r="H6" s="29">
        <f t="shared" si="0"/>
        <v>16458</v>
      </c>
    </row>
    <row r="7" spans="1:9" ht="81" customHeight="1">
      <c r="A7" s="45"/>
      <c r="B7" s="47"/>
      <c r="C7" s="49"/>
      <c r="D7" s="51"/>
      <c r="E7" s="20" t="s">
        <v>18</v>
      </c>
      <c r="F7" s="21">
        <v>1</v>
      </c>
      <c r="G7" s="28">
        <v>8500</v>
      </c>
      <c r="H7" s="29">
        <f t="shared" si="0"/>
        <v>8500</v>
      </c>
    </row>
    <row r="8" spans="1:9" ht="130.5" customHeight="1">
      <c r="A8" s="17">
        <v>6</v>
      </c>
      <c r="B8" s="18" t="s">
        <v>19</v>
      </c>
      <c r="C8" s="19"/>
      <c r="D8" s="18" t="s">
        <v>20</v>
      </c>
      <c r="E8" s="20" t="s">
        <v>21</v>
      </c>
      <c r="F8" s="21">
        <v>1</v>
      </c>
      <c r="G8" s="28">
        <v>3300</v>
      </c>
      <c r="H8" s="29">
        <f t="shared" si="0"/>
        <v>3300</v>
      </c>
    </row>
    <row r="9" spans="1:9" ht="130.5" customHeight="1">
      <c r="A9" s="17">
        <v>7</v>
      </c>
      <c r="B9" s="18" t="s">
        <v>22</v>
      </c>
      <c r="C9" s="19"/>
      <c r="D9" s="18" t="s">
        <v>23</v>
      </c>
      <c r="E9" s="23" t="s">
        <v>24</v>
      </c>
      <c r="F9" s="21">
        <v>1</v>
      </c>
      <c r="G9" s="28">
        <v>6500</v>
      </c>
      <c r="H9" s="29">
        <f t="shared" si="0"/>
        <v>6500</v>
      </c>
    </row>
    <row r="10" spans="1:9" ht="130.5" customHeight="1">
      <c r="A10" s="17">
        <v>8</v>
      </c>
      <c r="B10" s="18" t="s">
        <v>25</v>
      </c>
      <c r="C10" s="19"/>
      <c r="D10" s="18" t="s">
        <v>26</v>
      </c>
      <c r="E10" s="20" t="s">
        <v>27</v>
      </c>
      <c r="F10" s="21">
        <v>1</v>
      </c>
      <c r="G10" s="28">
        <v>9450</v>
      </c>
      <c r="H10" s="29">
        <f t="shared" si="0"/>
        <v>9450</v>
      </c>
    </row>
    <row r="11" spans="1:9" ht="130.5" customHeight="1">
      <c r="A11" s="17">
        <v>9</v>
      </c>
      <c r="B11" s="18" t="s">
        <v>28</v>
      </c>
      <c r="C11" s="19"/>
      <c r="D11" s="18" t="s">
        <v>29</v>
      </c>
      <c r="E11" s="20" t="s">
        <v>30</v>
      </c>
      <c r="F11" s="18" t="s">
        <v>31</v>
      </c>
      <c r="G11" s="28">
        <v>12560</v>
      </c>
      <c r="H11" s="29">
        <f>12560</f>
        <v>12560</v>
      </c>
    </row>
    <row r="12" spans="1:9" ht="132.94999999999999" customHeight="1">
      <c r="A12" s="17">
        <v>10</v>
      </c>
      <c r="B12" s="22" t="s">
        <v>32</v>
      </c>
      <c r="C12" s="24"/>
      <c r="D12" s="22" t="s">
        <v>33</v>
      </c>
      <c r="E12" s="25" t="s">
        <v>34</v>
      </c>
      <c r="F12" s="18">
        <v>1</v>
      </c>
      <c r="G12" s="28">
        <v>5624</v>
      </c>
      <c r="H12" s="29">
        <f t="shared" si="0"/>
        <v>5624</v>
      </c>
    </row>
    <row r="13" spans="1:9" ht="130.5" customHeight="1">
      <c r="A13" s="17">
        <v>11</v>
      </c>
      <c r="B13" s="18" t="s">
        <v>35</v>
      </c>
      <c r="C13" s="19"/>
      <c r="D13" s="18" t="s">
        <v>36</v>
      </c>
      <c r="E13" s="20" t="s">
        <v>37</v>
      </c>
      <c r="F13" s="18">
        <v>1</v>
      </c>
      <c r="G13" s="28">
        <v>98000</v>
      </c>
      <c r="H13" s="29">
        <f t="shared" si="0"/>
        <v>98000</v>
      </c>
    </row>
    <row r="14" spans="1:9" ht="130.5" customHeight="1">
      <c r="A14" s="18">
        <v>12</v>
      </c>
      <c r="B14" s="18" t="s">
        <v>38</v>
      </c>
      <c r="C14" s="19"/>
      <c r="D14" s="18" t="s">
        <v>39</v>
      </c>
      <c r="E14" s="20" t="s">
        <v>40</v>
      </c>
      <c r="F14" s="18">
        <v>1</v>
      </c>
      <c r="G14" s="28">
        <v>4000</v>
      </c>
      <c r="H14" s="29">
        <f t="shared" si="0"/>
        <v>4000</v>
      </c>
    </row>
    <row r="15" spans="1:9" ht="37.5" customHeight="1">
      <c r="F15" s="52" t="s">
        <v>46</v>
      </c>
      <c r="G15" s="37"/>
      <c r="H15" s="31">
        <v>48431.64</v>
      </c>
    </row>
    <row r="16" spans="1:9" ht="37.5" customHeight="1">
      <c r="F16" s="36" t="s">
        <v>47</v>
      </c>
      <c r="G16" s="37"/>
      <c r="H16" s="31">
        <v>10000</v>
      </c>
    </row>
    <row r="17" spans="6:9" ht="23.25" customHeight="1">
      <c r="F17" s="42" t="s">
        <v>43</v>
      </c>
      <c r="G17" s="43"/>
      <c r="H17" s="32">
        <f>SUM(H2:H16)</f>
        <v>343323.64</v>
      </c>
      <c r="I17" s="35"/>
    </row>
    <row r="18" spans="6:9">
      <c r="F18" s="40" t="s">
        <v>44</v>
      </c>
      <c r="G18" s="41"/>
      <c r="H18" s="33">
        <f>H17*18%</f>
        <v>61798.2552</v>
      </c>
    </row>
    <row r="19" spans="6:9" ht="45.75" customHeight="1" thickBot="1">
      <c r="F19" s="38" t="s">
        <v>45</v>
      </c>
      <c r="G19" s="39"/>
      <c r="H19" s="34">
        <f>H17+H18</f>
        <v>405121.89520000003</v>
      </c>
    </row>
  </sheetData>
  <mergeCells count="9">
    <mergeCell ref="F15:G15"/>
    <mergeCell ref="F19:G19"/>
    <mergeCell ref="F18:G18"/>
    <mergeCell ref="F17:G17"/>
    <mergeCell ref="A6:A7"/>
    <mergeCell ref="B6:B7"/>
    <mergeCell ref="C6:C7"/>
    <mergeCell ref="D6:D7"/>
    <mergeCell ref="F16:G16"/>
  </mergeCells>
  <pageMargins left="0.7" right="0.7" top="0.75" bottom="0.75" header="0.3" footer="0.3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217d1b7-00b8-4997-b3ee-078a5e5490b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B02E6C2579D4B94B6D3F9B47D3B8D" ma:contentTypeVersion="16" ma:contentTypeDescription="Create a new document." ma:contentTypeScope="" ma:versionID="90a286decccee882028cf1e1d7fd43cf">
  <xsd:schema xmlns:xsd="http://www.w3.org/2001/XMLSchema" xmlns:xs="http://www.w3.org/2001/XMLSchema" xmlns:p="http://schemas.microsoft.com/office/2006/metadata/properties" xmlns:ns3="e217d1b7-00b8-4997-b3ee-078a5e5490be" xmlns:ns4="fee0fea8-8139-444d-8325-da21a6461ff7" targetNamespace="http://schemas.microsoft.com/office/2006/metadata/properties" ma:root="true" ma:fieldsID="924b724bea831da9a2fbd1715d9c4724" ns3:_="" ns4:_="">
    <xsd:import namespace="e217d1b7-00b8-4997-b3ee-078a5e5490be"/>
    <xsd:import namespace="fee0fea8-8139-444d-8325-da21a6461ff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17d1b7-00b8-4997-b3ee-078a5e5490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0fea8-8139-444d-8325-da21a6461ff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553919-A205-45F1-878F-ED5221E7822F}">
  <ds:schemaRefs>
    <ds:schemaRef ds:uri="http://schemas.openxmlformats.org/package/2006/metadata/core-properties"/>
    <ds:schemaRef ds:uri="e217d1b7-00b8-4997-b3ee-078a5e5490be"/>
    <ds:schemaRef ds:uri="http://purl.org/dc/elements/1.1/"/>
    <ds:schemaRef ds:uri="http://purl.org/dc/terms/"/>
    <ds:schemaRef ds:uri="fee0fea8-8139-444d-8325-da21a6461ff7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4767965-BED5-400C-BB9B-28CAEE3A8534}">
  <ds:schemaRefs/>
</ds:datastoreItem>
</file>

<file path=customXml/itemProps3.xml><?xml version="1.0" encoding="utf-8"?>
<ds:datastoreItem xmlns:ds="http://schemas.openxmlformats.org/officeDocument/2006/customXml" ds:itemID="{C4F7B116-CDCA-4846-B09B-B7E7A04C2FC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HYD-Pizza Hut ISHA FF 27 - BOQ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Tushar Agale</dc:creator>
  <cp:lastModifiedBy>sign time</cp:lastModifiedBy>
  <dcterms:created xsi:type="dcterms:W3CDTF">2024-03-06T11:57:00Z</dcterms:created>
  <dcterms:modified xsi:type="dcterms:W3CDTF">2024-04-29T14:13:09Z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0x01010097AB02E6C2579D4B94B6D3F9B47D3B8D</vt:lpwstr>
  </property>
  <property fmtid="{D5CDD505-2E9C-101B-9397-08002B2CF9AE}" pid="3" name="ICV">
    <vt:lpwstr>DA0D7D12F4374FBD9A80926CF350547D_13</vt:lpwstr>
  </property>
  <property fmtid="{D5CDD505-2E9C-101B-9397-08002B2CF9AE}" pid="4" name="KSOProductBuildVer">
    <vt:lpwstr>1033-12.2.0.13489</vt:lpwstr>
  </property>
</Properties>
</file>