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filterPrivacy="1"/>
  <xr:revisionPtr revIDLastSave="0" documentId="13_ncr:1_{FB616F3A-C932-634F-872D-6A02A8500515}" xr6:coauthVersionLast="47" xr6:coauthVersionMax="47" xr10:uidLastSave="{00000000-0000-0000-0000-000000000000}"/>
  <bookViews>
    <workbookView xWindow="0" yWindow="740" windowWidth="29400" windowHeight="18380" xr2:uid="{00000000-000D-0000-FFFF-FFFF00000000}"/>
  </bookViews>
  <sheets>
    <sheet name="Loose Furniture" sheetId="1" r:id="rId1"/>
  </sheets>
  <definedNames>
    <definedName name="_xlnm.Print_Titles" localSheetId="0">'Loose Furniture'!$6:$6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1" l="1"/>
  <c r="H52" i="1"/>
  <c r="H51" i="1"/>
  <c r="H9" i="1"/>
  <c r="H11" i="1"/>
  <c r="H13" i="1"/>
  <c r="H15" i="1"/>
  <c r="H17" i="1"/>
  <c r="H19" i="1"/>
  <c r="H21" i="1"/>
  <c r="H23" i="1"/>
  <c r="H25" i="1"/>
  <c r="H27" i="1"/>
  <c r="H29" i="1"/>
  <c r="H30" i="1"/>
  <c r="H31" i="1"/>
  <c r="H32" i="1"/>
  <c r="H33" i="1"/>
  <c r="H34" i="1"/>
  <c r="H35" i="1"/>
  <c r="H36" i="1"/>
  <c r="H37" i="1"/>
  <c r="H38" i="1"/>
  <c r="H39" i="1"/>
  <c r="H40" i="1"/>
  <c r="H41" i="1"/>
  <c r="H42" i="1"/>
  <c r="H43" i="1"/>
  <c r="H44" i="1"/>
  <c r="H45" i="1"/>
  <c r="H46" i="1"/>
  <c r="H47" i="1"/>
  <c r="H7" i="1"/>
  <c r="I50" i="1"/>
  <c r="I49" i="1"/>
  <c r="I48" i="1"/>
  <c r="I47" i="1"/>
  <c r="I46" i="1"/>
  <c r="I45" i="1"/>
  <c r="I44" i="1"/>
  <c r="I43" i="1"/>
  <c r="I41" i="1"/>
  <c r="I39" i="1"/>
  <c r="I37" i="1"/>
  <c r="I35" i="1"/>
  <c r="I33" i="1"/>
  <c r="I31" i="1"/>
  <c r="I29" i="1"/>
  <c r="I27" i="1"/>
  <c r="I25" i="1"/>
  <c r="I23" i="1"/>
  <c r="I21" i="1"/>
  <c r="I19" i="1"/>
  <c r="I17" i="1"/>
  <c r="I15" i="1"/>
  <c r="I13" i="1"/>
  <c r="I11" i="1"/>
  <c r="I9" i="1"/>
  <c r="I7" i="1"/>
  <c r="H56" i="1" l="1"/>
</calcChain>
</file>

<file path=xl/sharedStrings.xml><?xml version="1.0" encoding="utf-8"?>
<sst xmlns="http://schemas.openxmlformats.org/spreadsheetml/2006/main" count="96" uniqueCount="73">
  <si>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</si>
  <si>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</si>
  <si>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</si>
  <si>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</si>
  <si>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</si>
  <si>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</si>
  <si>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</si>
  <si>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</si>
  <si>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</si>
  <si>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</si>
  <si>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</si>
  <si>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</si>
  <si>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</si>
  <si>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</si>
  <si>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</si>
  <si>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</si>
  <si>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</si>
  <si>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</si>
  <si>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</si>
  <si>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</si>
  <si>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</si>
  <si>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</si>
  <si>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</si>
  <si>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</si>
  <si>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</si>
  <si>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</si>
  <si>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</si>
  <si>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</si>
  <si>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</si>
  <si>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</si>
  <si>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</si>
  <si>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</si>
  <si>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</si>
  <si>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</si>
  <si>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</si>
  <si>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</si>
  <si>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</si>
  <si>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</si>
  <si>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</si>
  <si>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</si>
  <si>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</si>
  <si>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</si>
  <si>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</si>
  <si>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</si>
  <si>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</si>
  <si>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</si>
  <si>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</si>
  <si>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</si>
  <si>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</si>
  <si>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</si>
  <si>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</si>
  <si>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</si>
  <si>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</si>
  <si>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</si>
  <si>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</si>
  <si>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</si>
  <si>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</si>
  <si>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</si>
  <si>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</si>
  <si>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</si>
  <si>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</si>
  <si>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</si>
  <si>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</si>
  <si>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</si>
  <si>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Rate</t>
  </si>
  <si>
    <t>total</t>
  </si>
  <si>
    <t>NOT IN OUR SCOPE</t>
  </si>
  <si>
    <t>SUB TOTAL</t>
  </si>
  <si>
    <t xml:space="preserve">PACKAGING  </t>
  </si>
  <si>
    <t>TRANSPORTAION</t>
  </si>
  <si>
    <t>UNLOADING CHARGES</t>
  </si>
  <si>
    <t>GST @ 18%</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</si>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</sst>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20">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0" fillId="0" borderId="0" xfId="0" applyAlignment="1">
      <alignment wrapText="1"/>
    </xf>
    <xf numFmtId="0" fontId="1" fillId="0" borderId="4" xfId="0" applyFont="1" applyBorder="1" applyAlignment="1">
      <alignment horizontal="center" vertical="center"/>
    </xf>
    <xf numFmtId="0" fontId="0" fillId="0" borderId="4" xfId="0" applyBorder="1" applyAlignment="1">
      <alignment horizontal="center" vertical="center"/>
    </xf>
    <xf numFmtId="0" fontId="0" fillId="0" borderId="4" xfId="0"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xf>
    <xf numFmtId="0" fontId="1" fillId="0" borderId="1" xfId="0" applyFont="1" applyBorder="1" applyAlignment="1">
      <alignment horizontal="left"/>
    </xf>
    <xf numFmtId="0" fontId="3" fillId="0" borderId="5" xfId="0" applyFont="1" applyFill="1" applyBorder="1" applyAlignment="1">
      <alignment horizontal="center" vertical="center"/>
    </xf>
    <xf numFmtId="0" fontId="3"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404934</xdr:colOff>
      <xdr:row>48</xdr:row>
      <xdr:rowOff>53340</xdr:rowOff>
    </xdr:from>
    <xdr:to>
      <xdr:col>4</xdr:col>
      <xdr:colOff>1950720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279954" y="53019960"/>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325896" y="54932580"/>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56"/>
  <sheetViews>
    <sheetView tabSelected="1" topLeftCell="A47" zoomScaleNormal="100" workbookViewId="0">
      <selection activeCell="H56" sqref="H56"/>
    </sheetView>
  </sheetViews>
  <sheetFormatPr baseColWidth="10" defaultColWidth="8.83203125" defaultRowHeight="15" x14ac:dyDescent="0.2"/>
  <cols>
    <col min="1" max="1" width="2.1640625" customWidth="1"/>
    <col min="2" max="2" width="12.6640625" customWidth="1"/>
    <col min="3" max="3" width="18.5" customWidth="1"/>
    <col min="4" max="4" width="52.5" customWidth="1"/>
    <col min="5" max="5" width="34.1640625" customWidth="1"/>
    <col min="7" max="7" width="34" customWidth="1"/>
    <col min="8" max="8" width="22.33203125" customWidth="1"/>
    <col min="9" max="9" width="29.6640625" customWidth="1"/>
  </cols>
  <sheetData>
    <row r="2" spans="2:9" x14ac:dyDescent="0.2">
      <c r="B2" s="16" t="s">
        <v>0</v>
      </c>
      <c r="C2" s="16"/>
      <c r="D2" s="16"/>
      <c r="E2" s="16"/>
      <c r="F2" s="16"/>
    </row>
    <row r="3" spans="2:9" x14ac:dyDescent="0.2">
      <c r="B3" s="2"/>
      <c r="F3" s="3"/>
    </row>
    <row r="4" spans="2:9" x14ac:dyDescent="0.2">
      <c r="B4" s="17" t="s">
        <v>32</v>
      </c>
      <c r="C4" s="17"/>
      <c r="D4" s="17"/>
      <c r="E4" s="17"/>
      <c r="F4" s="17"/>
    </row>
    <row r="5" spans="2:9" x14ac:dyDescent="0.2">
      <c r="B5" s="2"/>
      <c r="F5" s="3"/>
    </row>
    <row r="6" spans="2:9" s="1" customFormat="1" ht="32" x14ac:dyDescent="0.2">
      <c r="B6" s="7" t="s">
        <v>7</v>
      </c>
      <c r="C6" s="8" t="s">
        <v>3</v>
      </c>
      <c r="D6" s="8" t="s">
        <v>4</v>
      </c>
      <c r="E6" s="8" t="s">
        <v>5</v>
      </c>
      <c r="F6" s="11" t="s">
        <v>6</v>
      </c>
      <c r="G6" s="14" t="s">
        <v>64</v>
      </c>
      <c r="H6" s="14" t="s">
        <v>65</v>
      </c>
      <c r="I6"/>
    </row>
    <row r="7" spans="2:9" ht="147.75" customHeight="1" x14ac:dyDescent="0.2">
      <c r="B7" s="6" t="s">
        <v>1</v>
      </c>
      <c r="C7" s="6" t="s">
        <v>2</v>
      </c>
      <c r="D7" s="4" t="s">
        <v>33</v>
      </c>
      <c r="E7" s="5"/>
      <c r="F7" s="12">
        <v>16</v>
      </c>
      <c r="G7" s="14">
        <v>15000</v>
      </c>
      <c r="H7" s="14">
        <f>G7*F7</f>
        <v>240000</v>
      </c>
      <c r="I7" s="10" t="str">
        <f>CONCATENATE(B$6," ",B7," ",C$6," ",C7," ",D$6," ",D7)</f>
        <v>Furniture Code No. SC-1 Location RELAX LOUNGE Item Description Armchair 1
•Upholstery fabric as per image and attached spec. sheet
•Legs in New Burma teak wood with approved staining</v>
      </c>
    </row>
    <row r="8" spans="2:9" ht="16" x14ac:dyDescent="0.2">
      <c r="B8" s="5"/>
      <c r="C8" s="5"/>
      <c r="D8" s="5"/>
      <c r="E8" s="5"/>
      <c r="F8" s="13"/>
      <c r="G8" s="14"/>
      <c r="H8" s="14"/>
    </row>
    <row r="9" spans="2:9" ht="159.75" customHeight="1" x14ac:dyDescent="0.2">
      <c r="B9" s="6" t="s">
        <v>8</v>
      </c>
      <c r="C9" s="6" t="s">
        <v>2</v>
      </c>
      <c r="D9" s="4" t="s">
        <v>34</v>
      </c>
      <c r="E9" s="5"/>
      <c r="F9" s="12">
        <v>7</v>
      </c>
      <c r="G9" s="14">
        <v>14500</v>
      </c>
      <c r="H9" s="14">
        <f t="shared" ref="H9:H47" si="0">G9*F9</f>
        <v>101500</v>
      </c>
      <c r="I9" s="10" t="str">
        <f>CONCATENATE(B$6," ",B9," ",C$6," ",C9," ",D$6," ",D9)</f>
        <v xml:space="preserve">Furniture Code No. SC-2 Location RELAX LOUNGE Item Description Armchair 2
•Upholstery fabric as per image and attached spec. sheet
•Legs in New Burma teak wood with approved staining
</v>
      </c>
    </row>
    <row r="10" spans="2:9" ht="16" x14ac:dyDescent="0.2">
      <c r="B10" s="5"/>
      <c r="C10" s="5"/>
      <c r="D10" s="5"/>
      <c r="E10" s="5"/>
      <c r="F10" s="13"/>
      <c r="G10" s="14"/>
      <c r="H10" s="14"/>
    </row>
    <row r="11" spans="2:9" ht="142.5" customHeight="1" x14ac:dyDescent="0.2">
      <c r="B11" s="6" t="s">
        <v>9</v>
      </c>
      <c r="C11" s="6" t="s">
        <v>10</v>
      </c>
      <c r="D11" s="4" t="s">
        <v>35</v>
      </c>
      <c r="E11" s="5"/>
      <c r="F11" s="12">
        <v>10</v>
      </c>
      <c r="G11" s="14">
        <v>14000</v>
      </c>
      <c r="H11" s="14">
        <f t="shared" si="0"/>
        <v>140000</v>
      </c>
      <c r="I11" s="10" t="str">
        <f>CONCATENATE(B$6," ",B11," ",C$6," ",C11," ",D$6," ",D11)</f>
        <v xml:space="preserve">Furniture Code No. SC-3 Location SPORTS LOUNGE Item Description Armchair 3
•Upholstery fabric as per image and attached spec. sheet
•Legs in New Burma teak wood with approved staining
</v>
      </c>
    </row>
    <row r="12" spans="2:9" ht="16" x14ac:dyDescent="0.2">
      <c r="B12" s="5"/>
      <c r="C12" s="5"/>
      <c r="D12" s="5"/>
      <c r="E12" s="5"/>
      <c r="F12" s="13"/>
      <c r="G12" s="14"/>
      <c r="H12" s="14"/>
    </row>
    <row r="13" spans="2:9" ht="153.75" customHeight="1" x14ac:dyDescent="0.2">
      <c r="B13" s="6" t="s">
        <v>11</v>
      </c>
      <c r="C13" s="6" t="s">
        <v>10</v>
      </c>
      <c r="D13" s="4" t="s">
        <v>36</v>
      </c>
      <c r="E13" s="5"/>
      <c r="F13" s="12">
        <v>13</v>
      </c>
      <c r="G13" s="14">
        <v>15500</v>
      </c>
      <c r="H13" s="14">
        <f t="shared" si="0"/>
        <v>201500</v>
      </c>
      <c r="I13" s="10" t="str">
        <f>CONCATENATE(B$6," ",B13," ",C$6," ",C13," ",D$6," ",D13)</f>
        <v xml:space="preserve">Furniture Code No. SC-4 Location SPORTS LOUNGE Item Description Armchair 4
•Upholstery fabric as per image and attached spec. sheet
•Legs in New Burma teak wood with approved staining
</v>
      </c>
    </row>
    <row r="14" spans="2:9" ht="16" x14ac:dyDescent="0.2">
      <c r="B14" s="5"/>
      <c r="C14" s="5"/>
      <c r="D14" s="5"/>
      <c r="E14" s="5"/>
      <c r="F14" s="13"/>
      <c r="G14" s="14"/>
      <c r="H14" s="14"/>
    </row>
    <row r="15" spans="2:9" ht="168" customHeight="1" x14ac:dyDescent="0.2">
      <c r="B15" s="6" t="s">
        <v>12</v>
      </c>
      <c r="C15" s="6" t="s">
        <v>10</v>
      </c>
      <c r="D15" s="4" t="s">
        <v>37</v>
      </c>
      <c r="E15" s="5"/>
      <c r="F15" s="12">
        <v>12</v>
      </c>
      <c r="G15" s="14">
        <v>14500</v>
      </c>
      <c r="H15" s="14">
        <f t="shared" si="0"/>
        <v>174000</v>
      </c>
      <c r="I15" s="10" t="str">
        <f>CONCATENATE(B$6," ",B15," ",C$6," ",C15," ",D$6," ",D15)</f>
        <v xml:space="preserve">Furniture Code No. SC-5 Location SPORTS LOUNGE Item Description Armchair 5
•Upholstery fabric as per image and attached spec. sheet
•Legs in New Burma teak wood with approved staining
</v>
      </c>
    </row>
    <row r="16" spans="2:9" ht="16" x14ac:dyDescent="0.2">
      <c r="B16" s="5"/>
      <c r="C16" s="5"/>
      <c r="D16" s="5"/>
      <c r="E16" s="5"/>
      <c r="F16" s="13"/>
      <c r="G16" s="14"/>
      <c r="H16" s="14"/>
    </row>
    <row r="17" spans="2:9" ht="168" customHeight="1" x14ac:dyDescent="0.2">
      <c r="B17" s="6" t="s">
        <v>13</v>
      </c>
      <c r="C17" s="6" t="s">
        <v>14</v>
      </c>
      <c r="D17" s="4" t="s">
        <v>38</v>
      </c>
      <c r="E17" s="5"/>
      <c r="F17" s="12">
        <v>19</v>
      </c>
      <c r="G17" s="14">
        <v>13000</v>
      </c>
      <c r="H17" s="14">
        <f t="shared" si="0"/>
        <v>247000</v>
      </c>
      <c r="I17" s="10" t="str">
        <f>CONCATENATE(B$6," ",B17," ",C$6," ",C17," ",D$6," ",D17)</f>
        <v xml:space="preserve">Furniture Code No. SC-6 Location TEA GARDEN Item Description Armchair 6
•Upholstery fabric as per image and attached spec. sheet
•Legs in New Burma teak wood with approved staining
</v>
      </c>
    </row>
    <row r="18" spans="2:9" ht="16" x14ac:dyDescent="0.2">
      <c r="B18" s="5"/>
      <c r="C18" s="5"/>
      <c r="D18" s="5"/>
      <c r="E18" s="5"/>
      <c r="F18" s="13"/>
      <c r="G18" s="14"/>
      <c r="H18" s="14"/>
    </row>
    <row r="19" spans="2:9" ht="168" customHeight="1" x14ac:dyDescent="0.2">
      <c r="B19" s="6" t="s">
        <v>15</v>
      </c>
      <c r="C19" s="6" t="s">
        <v>10</v>
      </c>
      <c r="D19" s="4" t="s">
        <v>49</v>
      </c>
      <c r="E19" s="5"/>
      <c r="F19" s="12">
        <v>12</v>
      </c>
      <c r="G19" s="15">
        <v>12000</v>
      </c>
      <c r="H19" s="14">
        <f t="shared" si="0"/>
        <v>144000</v>
      </c>
      <c r="I19" s="10" t="str">
        <f>CONCATENATE(B$6," ",B19," ",C$6," ",C19," ",D$6," ",D19)</f>
        <v xml:space="preserve">Furniture Code No. CH-1 Location SPORTS LOUNGE Item Description Bar Stool 1
•Upholstery fabric as per image and attached spec. sheet
•Legs in black powder coated metal
</v>
      </c>
    </row>
    <row r="20" spans="2:9" ht="16" x14ac:dyDescent="0.2">
      <c r="B20" s="5"/>
      <c r="C20" s="5"/>
      <c r="D20" s="5"/>
      <c r="E20" s="5"/>
      <c r="F20" s="13"/>
      <c r="G20" s="14"/>
      <c r="H20" s="14"/>
    </row>
    <row r="21" spans="2:9" ht="168" customHeight="1" x14ac:dyDescent="0.2">
      <c r="B21" s="6" t="s">
        <v>16</v>
      </c>
      <c r="C21" s="6" t="s">
        <v>10</v>
      </c>
      <c r="D21" s="4" t="s">
        <v>50</v>
      </c>
      <c r="E21" s="5"/>
      <c r="F21" s="12">
        <v>12</v>
      </c>
      <c r="G21" s="14">
        <v>13000</v>
      </c>
      <c r="H21" s="14">
        <f t="shared" si="0"/>
        <v>156000</v>
      </c>
      <c r="I21" s="10" t="str">
        <f>CONCATENATE(B$6," ",B21," ",C$6," ",C21," ",D$6," ",D21)</f>
        <v xml:space="preserve">Furniture Code No. CH-2 Location SPORTS LOUNGE Item Description Bar Stool 2
•Upholstery fabric as per image and attached spec. sheet
•Legs in New Burma teak wood with approved staining
</v>
      </c>
    </row>
    <row r="22" spans="2:9" ht="16" x14ac:dyDescent="0.2">
      <c r="B22" s="5"/>
      <c r="C22" s="5"/>
      <c r="D22" s="5"/>
      <c r="E22" s="5"/>
      <c r="F22" s="13"/>
      <c r="G22" s="14"/>
      <c r="H22" s="14"/>
    </row>
    <row r="23" spans="2:9" ht="168" customHeight="1" x14ac:dyDescent="0.2">
      <c r="B23" s="6" t="s">
        <v>17</v>
      </c>
      <c r="C23" s="6" t="s">
        <v>14</v>
      </c>
      <c r="D23" s="4" t="s">
        <v>39</v>
      </c>
      <c r="E23" s="5"/>
      <c r="F23" s="12">
        <v>10</v>
      </c>
      <c r="G23" s="14">
        <v>12500</v>
      </c>
      <c r="H23" s="14">
        <f t="shared" si="0"/>
        <v>125000</v>
      </c>
      <c r="I23" s="10"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9" ht="16" x14ac:dyDescent="0.2">
      <c r="B24" s="5"/>
      <c r="C24" s="5"/>
      <c r="D24" s="5"/>
      <c r="E24" s="5"/>
      <c r="F24" s="13"/>
      <c r="G24" s="14"/>
      <c r="H24" s="14"/>
    </row>
    <row r="25" spans="2:9" ht="168" customHeight="1" x14ac:dyDescent="0.2">
      <c r="B25" s="6" t="s">
        <v>18</v>
      </c>
      <c r="C25" s="6" t="s">
        <v>19</v>
      </c>
      <c r="D25" s="4" t="s">
        <v>40</v>
      </c>
      <c r="E25" s="5"/>
      <c r="F25" s="12">
        <v>32</v>
      </c>
      <c r="G25" s="14">
        <v>15000</v>
      </c>
      <c r="H25" s="14">
        <f t="shared" si="0"/>
        <v>480000</v>
      </c>
      <c r="I25" s="10" t="str">
        <f>CONCATENATE(B$6," ",B25," ",C$6," ",C25," ",D$6," ",D25)</f>
        <v xml:space="preserve">Furniture Code No. CH-4 &amp; CH-5 Location DINING AREA Item Description Dining Chair 1 &amp; 2
•Upholstery fabric as per image and attached spec. sheet
•Legs in New Burma teak wood with approved staining
</v>
      </c>
    </row>
    <row r="26" spans="2:9" ht="16" x14ac:dyDescent="0.2">
      <c r="B26" s="5"/>
      <c r="C26" s="5"/>
      <c r="D26" s="5"/>
      <c r="E26" s="5"/>
      <c r="F26" s="13"/>
      <c r="G26" s="14"/>
      <c r="H26" s="14"/>
    </row>
    <row r="27" spans="2:9" ht="168" customHeight="1" x14ac:dyDescent="0.2">
      <c r="B27" s="6" t="s">
        <v>20</v>
      </c>
      <c r="C27" s="6" t="s">
        <v>2</v>
      </c>
      <c r="D27" s="4" t="s">
        <v>21</v>
      </c>
      <c r="E27" s="5"/>
      <c r="F27" s="12">
        <v>4</v>
      </c>
      <c r="G27" s="14">
        <v>16500</v>
      </c>
      <c r="H27" s="14">
        <f t="shared" si="0"/>
        <v>66000</v>
      </c>
      <c r="I27" s="10" t="str">
        <f>CONCATENATE(B$6," ",B27," ",C$6," ",C27," ",D$6," ",D27)</f>
        <v>Furniture Code No. CT-01 Location RELAX LOUNGE Item Description Center Table</v>
      </c>
    </row>
    <row r="28" spans="2:9" ht="16" x14ac:dyDescent="0.2">
      <c r="B28" s="5"/>
      <c r="C28" s="5"/>
      <c r="D28" s="5"/>
      <c r="E28" s="5"/>
      <c r="F28" s="13"/>
      <c r="G28" s="14"/>
      <c r="H28" s="14"/>
    </row>
    <row r="29" spans="2:9" ht="168" customHeight="1" x14ac:dyDescent="0.2">
      <c r="B29" s="6" t="s">
        <v>22</v>
      </c>
      <c r="C29" s="9" t="s">
        <v>23</v>
      </c>
      <c r="D29" s="4" t="s">
        <v>25</v>
      </c>
      <c r="E29" s="5"/>
      <c r="F29" s="12">
        <v>15</v>
      </c>
      <c r="G29" s="14">
        <v>17000</v>
      </c>
      <c r="H29" s="14">
        <f t="shared" si="0"/>
        <v>255000</v>
      </c>
      <c r="I29" s="10" t="str">
        <f>CONCATENATE(B$6," ",B29," ",C$6," ",C29," ",D$6," ",D29)</f>
        <v xml:space="preserve">Furniture Code No. CT-02 Location SPORTS LOUNGE, LIVE DINING Item Description Dining Table
</v>
      </c>
    </row>
    <row r="30" spans="2:9" ht="16" x14ac:dyDescent="0.2">
      <c r="B30" s="5"/>
      <c r="C30" s="5"/>
      <c r="D30" s="5"/>
      <c r="E30" s="5"/>
      <c r="F30" s="13"/>
      <c r="G30" s="14"/>
      <c r="H30" s="14">
        <f t="shared" si="0"/>
        <v>0</v>
      </c>
    </row>
    <row r="31" spans="2:9" ht="168" customHeight="1" x14ac:dyDescent="0.2">
      <c r="B31" s="6" t="s">
        <v>26</v>
      </c>
      <c r="C31" s="9" t="s">
        <v>14</v>
      </c>
      <c r="D31" s="4" t="s">
        <v>24</v>
      </c>
      <c r="E31" s="5"/>
      <c r="F31" s="12">
        <v>14</v>
      </c>
      <c r="G31" s="14">
        <v>17000</v>
      </c>
      <c r="H31" s="14">
        <f t="shared" si="0"/>
        <v>238000</v>
      </c>
      <c r="I31" s="10" t="str">
        <f>CONCATENATE(B$6," ",B31," ",C$6," ",C31," ",D$6," ",D31)</f>
        <v>Furniture Code No. CT-03 Location TEA GARDEN Item Description Dining Table</v>
      </c>
    </row>
    <row r="32" spans="2:9" ht="16" x14ac:dyDescent="0.2">
      <c r="B32" s="5"/>
      <c r="C32" s="5"/>
      <c r="D32" s="5"/>
      <c r="E32" s="5"/>
      <c r="F32" s="13"/>
      <c r="G32" s="14"/>
      <c r="H32" s="14">
        <f t="shared" si="0"/>
        <v>0</v>
      </c>
    </row>
    <row r="33" spans="2:9" ht="168" customHeight="1" x14ac:dyDescent="0.2">
      <c r="B33" s="6" t="s">
        <v>27</v>
      </c>
      <c r="C33" s="9" t="s">
        <v>28</v>
      </c>
      <c r="D33" s="4" t="s">
        <v>24</v>
      </c>
      <c r="E33" s="5"/>
      <c r="F33" s="12">
        <v>4</v>
      </c>
      <c r="G33" s="14">
        <v>18000</v>
      </c>
      <c r="H33" s="14">
        <f t="shared" si="0"/>
        <v>72000</v>
      </c>
      <c r="I33" s="10" t="str">
        <f>CONCATENATE(B$6," ",B33," ",C$6," ",C33," ",D$6," ",D33)</f>
        <v>Furniture Code No. CT-04 Location LIVE DINING Item Description Dining Table</v>
      </c>
    </row>
    <row r="34" spans="2:9" ht="16" x14ac:dyDescent="0.2">
      <c r="B34" s="6"/>
      <c r="C34" s="9"/>
      <c r="D34" s="4"/>
      <c r="E34" s="5"/>
      <c r="F34" s="12"/>
      <c r="G34" s="14"/>
      <c r="H34" s="14">
        <f t="shared" si="0"/>
        <v>0</v>
      </c>
    </row>
    <row r="35" spans="2:9" ht="168" customHeight="1" x14ac:dyDescent="0.2">
      <c r="B35" s="6" t="s">
        <v>29</v>
      </c>
      <c r="C35" s="9" t="s">
        <v>28</v>
      </c>
      <c r="D35" s="4" t="s">
        <v>24</v>
      </c>
      <c r="E35" s="5"/>
      <c r="F35" s="12">
        <v>4</v>
      </c>
      <c r="G35" s="14">
        <v>17000</v>
      </c>
      <c r="H35" s="14">
        <f t="shared" si="0"/>
        <v>68000</v>
      </c>
      <c r="I35" s="10" t="str">
        <f>CONCATENATE(B$6," ",B35," ",C$6," ",C35," ",D$6," ",D35)</f>
        <v>Furniture Code No. D-LF-01 Location LIVE DINING Item Description Dining Table</v>
      </c>
    </row>
    <row r="36" spans="2:9" ht="16" x14ac:dyDescent="0.2">
      <c r="B36" s="5"/>
      <c r="C36" s="5"/>
      <c r="D36" s="5"/>
      <c r="E36" s="5"/>
      <c r="F36" s="13"/>
      <c r="G36" s="14"/>
      <c r="H36" s="14">
        <f t="shared" si="0"/>
        <v>0</v>
      </c>
    </row>
    <row r="37" spans="2:9" ht="168" customHeight="1" x14ac:dyDescent="0.2">
      <c r="B37" s="6" t="s">
        <v>30</v>
      </c>
      <c r="C37" s="9" t="s">
        <v>2</v>
      </c>
      <c r="D37" s="4" t="s">
        <v>31</v>
      </c>
      <c r="E37" s="5"/>
      <c r="F37" s="12">
        <v>22</v>
      </c>
      <c r="G37" s="14">
        <v>10000</v>
      </c>
      <c r="H37" s="14">
        <f t="shared" si="0"/>
        <v>220000</v>
      </c>
      <c r="I37" s="10" t="str">
        <f>CONCATENATE(B$6," ",B37," ",C$6," ",C37," ",D$6," ",D37)</f>
        <v>Furniture Code No. ST-01 Location RELAX LOUNGE Item Description Side Table</v>
      </c>
    </row>
    <row r="38" spans="2:9" ht="16" x14ac:dyDescent="0.2">
      <c r="G38" s="14"/>
      <c r="H38" s="14">
        <f t="shared" si="0"/>
        <v>0</v>
      </c>
    </row>
    <row r="39" spans="2:9" ht="153" customHeight="1" x14ac:dyDescent="0.2">
      <c r="B39" s="6" t="s">
        <v>41</v>
      </c>
      <c r="C39" s="9" t="s">
        <v>48</v>
      </c>
      <c r="D39" s="4" t="s">
        <v>43</v>
      </c>
      <c r="E39" s="5"/>
      <c r="F39" s="12">
        <v>16</v>
      </c>
      <c r="G39" s="14">
        <v>13000</v>
      </c>
      <c r="H39" s="14">
        <f t="shared" si="0"/>
        <v>208000</v>
      </c>
      <c r="I39" s="10"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0" spans="2:9" ht="16" x14ac:dyDescent="0.2">
      <c r="G40" s="14"/>
      <c r="H40" s="14">
        <f t="shared" si="0"/>
        <v>0</v>
      </c>
    </row>
    <row r="41" spans="2:9" ht="143.25" customHeight="1" x14ac:dyDescent="0.2">
      <c r="B41" s="6" t="s">
        <v>44</v>
      </c>
      <c r="C41" s="9" t="s">
        <v>46</v>
      </c>
      <c r="D41" s="4" t="s">
        <v>42</v>
      </c>
      <c r="E41" s="5"/>
      <c r="F41" s="12">
        <v>12</v>
      </c>
      <c r="G41" s="14">
        <v>16000</v>
      </c>
      <c r="H41" s="14">
        <f t="shared" si="0"/>
        <v>192000</v>
      </c>
      <c r="I41" s="10" t="str">
        <f>CONCATENATE(B$6," ",B41," ",C$6," ",C41," ",D$6," ",D41)</f>
        <v xml:space="preserve">Furniture Code No. SF-19 Location DINING AREA NEAR PH-1 LINE Item Description Tall Chair 
•Upholstery fabric as per image and attached spec. sheet
••Legs in SS Bronze Satin/Rose Gold finish.                                                                                            </v>
      </c>
    </row>
    <row r="42" spans="2:9" ht="16" x14ac:dyDescent="0.2">
      <c r="G42" s="14"/>
      <c r="H42" s="14">
        <f t="shared" si="0"/>
        <v>0</v>
      </c>
    </row>
    <row r="43" spans="2:9" ht="146.25" customHeight="1" x14ac:dyDescent="0.2">
      <c r="B43" s="6" t="s">
        <v>29</v>
      </c>
      <c r="C43" s="9" t="s">
        <v>47</v>
      </c>
      <c r="D43" s="4" t="s">
        <v>45</v>
      </c>
      <c r="E43" s="5"/>
      <c r="F43" s="12">
        <v>16</v>
      </c>
      <c r="G43" s="14">
        <v>17000</v>
      </c>
      <c r="H43" s="14">
        <f t="shared" si="0"/>
        <v>272000</v>
      </c>
      <c r="I43" s="10" t="str">
        <f t="shared" ref="I43:I50" si="1">CONCATENATE(B$6," ",B43," ",C$6," ",C43," ",D$6," ",D43)</f>
        <v>Furniture Code No. D-LF-01 Location DINING TABLE NEAR PH-1 LINE Item Description Dining Table                                                                                          •All metal in Rose gold finish                                                             •Marble in high gloss mirror polish with non absorbent chemical coating</v>
      </c>
    </row>
    <row r="44" spans="2:9" ht="150" customHeight="1" x14ac:dyDescent="0.2">
      <c r="B44" s="6" t="s">
        <v>53</v>
      </c>
      <c r="C44" s="6" t="s">
        <v>52</v>
      </c>
      <c r="D44" s="4" t="s">
        <v>51</v>
      </c>
      <c r="E44" s="5"/>
      <c r="F44" s="12">
        <v>4</v>
      </c>
      <c r="G44" s="14">
        <v>7500</v>
      </c>
      <c r="H44" s="14">
        <f t="shared" si="0"/>
        <v>30000</v>
      </c>
      <c r="I44" s="10" t="str">
        <f t="shared" si="1"/>
        <v xml:space="preserve">Furniture Code No. ST-1 Location SALON Item Description Foot Stool
•Upholstery fabric/leatherite as per image attached from ArcOne, Mumbai
•Legs in New Burma teak wood with approved staining
</v>
      </c>
    </row>
    <row r="45" spans="2:9" ht="150" customHeight="1" x14ac:dyDescent="0.2">
      <c r="B45" s="6" t="s">
        <v>53</v>
      </c>
      <c r="C45" s="6" t="s">
        <v>52</v>
      </c>
      <c r="D45" s="4" t="s">
        <v>51</v>
      </c>
      <c r="E45" s="5"/>
      <c r="F45" s="12">
        <v>4</v>
      </c>
      <c r="G45" s="14">
        <v>7500</v>
      </c>
      <c r="H45" s="14">
        <f t="shared" si="0"/>
        <v>30000</v>
      </c>
      <c r="I45" s="10" t="str">
        <f t="shared" si="1"/>
        <v xml:space="preserve">Furniture Code No. ST-1 Location SALON Item Description Foot Stool
•Upholstery fabric/leatherite as per image attached from ArcOne, Mumbai
•Legs in New Burma teak wood with approved staining
</v>
      </c>
    </row>
    <row r="46" spans="2:9" ht="150" customHeight="1" x14ac:dyDescent="0.2">
      <c r="B46" s="6" t="s">
        <v>54</v>
      </c>
      <c r="C46" s="6" t="s">
        <v>52</v>
      </c>
      <c r="D46" s="4" t="s">
        <v>55</v>
      </c>
      <c r="E46" s="5"/>
      <c r="F46" s="12">
        <v>6</v>
      </c>
      <c r="G46" s="14">
        <v>8000</v>
      </c>
      <c r="H46" s="14">
        <f t="shared" si="0"/>
        <v>48000</v>
      </c>
      <c r="I46" s="10" t="str">
        <f t="shared" si="1"/>
        <v xml:space="preserve">Furniture Code No. ST-2 Location SALON Item Description Low Stool
•Upholstery fabric/leatherite as per image attached from ArcOne, Mumbai
•Legs in New Burma teak wood with approved staining
</v>
      </c>
    </row>
    <row r="47" spans="2:9" ht="150" customHeight="1" x14ac:dyDescent="0.2">
      <c r="B47" s="6" t="s">
        <v>56</v>
      </c>
      <c r="C47" s="6" t="s">
        <v>52</v>
      </c>
      <c r="D47" s="4" t="s">
        <v>57</v>
      </c>
      <c r="E47" s="5"/>
      <c r="F47" s="12">
        <v>4</v>
      </c>
      <c r="G47" s="14">
        <v>11500</v>
      </c>
      <c r="H47" s="14">
        <f t="shared" si="0"/>
        <v>46000</v>
      </c>
      <c r="I47" s="10" t="str">
        <f t="shared" si="1"/>
        <v xml:space="preserve">Furniture Code No. SC-7 Location SALON Item Description Chair
•Upholstery fabric/leatherite as per image attached from ArcOne, Mumbai
•Legs in New Burma teak wood with approved staining
</v>
      </c>
    </row>
    <row r="48" spans="2:9" ht="150" customHeight="1" x14ac:dyDescent="0.2">
      <c r="B48" s="6" t="s">
        <v>58</v>
      </c>
      <c r="C48" s="6" t="s">
        <v>52</v>
      </c>
      <c r="D48" s="4" t="s">
        <v>63</v>
      </c>
      <c r="E48" s="5"/>
      <c r="F48" s="12">
        <v>4</v>
      </c>
      <c r="G48" s="14" t="s">
        <v>66</v>
      </c>
      <c r="H48" s="14">
        <v>0</v>
      </c>
      <c r="I48" s="10" t="str">
        <f t="shared" si="1"/>
        <v xml:space="preserve">Furniture Code No. MC-1 Location SALON Item Description Massage Chair
•Upholstery fabric/leatherite as per image attached from ArcOne, Mumbai
•Legs in New Burma teak wood with approved staining
</v>
      </c>
    </row>
    <row r="49" spans="2:9" ht="150" customHeight="1" x14ac:dyDescent="0.2">
      <c r="B49" s="6" t="s">
        <v>59</v>
      </c>
      <c r="C49" s="6" t="s">
        <v>52</v>
      </c>
      <c r="D49" s="4" t="s">
        <v>62</v>
      </c>
      <c r="E49" s="5"/>
      <c r="F49" s="12">
        <v>2</v>
      </c>
      <c r="G49" s="14" t="s">
        <v>66</v>
      </c>
      <c r="H49" s="14">
        <v>0</v>
      </c>
      <c r="I49" s="10" t="str">
        <f t="shared" si="1"/>
        <v xml:space="preserve">Furniture Code No. SW-1 Location SALON Item Description Swivel Arm Chair
•Upholstery fabric/leatherite as per image attached from ArcOne, Mumbai
</v>
      </c>
    </row>
    <row r="50" spans="2:9" ht="150" customHeight="1" x14ac:dyDescent="0.2">
      <c r="B50" s="6" t="s">
        <v>60</v>
      </c>
      <c r="C50" s="6" t="s">
        <v>52</v>
      </c>
      <c r="D50" s="4" t="s">
        <v>61</v>
      </c>
      <c r="E50" s="5"/>
      <c r="F50" s="12">
        <v>1</v>
      </c>
      <c r="G50" s="14" t="s">
        <v>66</v>
      </c>
      <c r="H50" s="14">
        <v>0</v>
      </c>
      <c r="I50" s="10" t="str">
        <f t="shared" si="1"/>
        <v xml:space="preserve">Furniture Code No. HW-1 Location SALON Item Description Hair Wash Chair
•Upholstery fabric/leatherite as per image attached from ArcOne, Mumbai
</v>
      </c>
    </row>
    <row r="51" spans="2:9" ht="19" x14ac:dyDescent="0.2">
      <c r="G51" s="18" t="s">
        <v>67</v>
      </c>
      <c r="H51" s="19">
        <f>SUM(H7:H50)</f>
        <v>3754000</v>
      </c>
    </row>
    <row r="52" spans="2:9" ht="19" x14ac:dyDescent="0.2">
      <c r="G52" s="18" t="s">
        <v>68</v>
      </c>
      <c r="H52" s="19">
        <f>H51*2.5%</f>
        <v>93850</v>
      </c>
    </row>
    <row r="53" spans="2:9" ht="19" x14ac:dyDescent="0.2">
      <c r="G53" s="18" t="s">
        <v>69</v>
      </c>
      <c r="H53" s="19">
        <v>220000</v>
      </c>
    </row>
    <row r="54" spans="2:9" ht="19" x14ac:dyDescent="0.2">
      <c r="G54" s="18" t="s">
        <v>70</v>
      </c>
      <c r="H54" s="19">
        <v>40000</v>
      </c>
    </row>
    <row r="55" spans="2:9" ht="19" x14ac:dyDescent="0.2">
      <c r="G55" s="18" t="s">
        <v>71</v>
      </c>
      <c r="H55" s="19">
        <f>(H51+H52+H54+H53)*18%</f>
        <v>739413</v>
      </c>
    </row>
    <row r="56" spans="2:9" ht="19" x14ac:dyDescent="0.2">
      <c r="G56" s="18" t="s">
        <v>72</v>
      </c>
      <c r="H56" s="19">
        <f>SUM(H51:H55)</f>
        <v>4847263</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2024-08-05T10:56:16Z</dcterms:modified>
</cp:coreProperties>
</file>