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360" yWindow="600" windowWidth="15015" windowHeight="7410"/>
  </bookViews>
  <sheets>
    <sheet name="ASSORTED" sheetId="2" r:id="rId1"/>
  </sheets>
  <definedNames>
    <definedName name="_xlnm.Print_Area" localSheetId="0">ASSORTED!$A$1:$M$44</definedName>
  </definedNames>
  <calcPr calcId="145621"/>
</workbook>
</file>

<file path=xl/calcChain.xml><?xml version="1.0" encoding="utf-8"?>
<calcChain xmlns="http://schemas.openxmlformats.org/spreadsheetml/2006/main">
  <c r="M34" i="2" l="1"/>
  <c r="M19" i="2" l="1"/>
  <c r="M20" i="2"/>
  <c r="M21" i="2"/>
  <c r="M22" i="2"/>
  <c r="M23" i="2"/>
  <c r="M24" i="2"/>
  <c r="M25" i="2"/>
  <c r="M26" i="2"/>
  <c r="M27" i="2"/>
  <c r="M28" i="2"/>
  <c r="M29" i="2"/>
  <c r="M30" i="2"/>
  <c r="M31" i="2"/>
  <c r="M32" i="2"/>
  <c r="M18" i="2"/>
  <c r="I19" i="2" l="1"/>
  <c r="I20" i="2"/>
  <c r="I21" i="2"/>
  <c r="I22" i="2"/>
  <c r="I23" i="2"/>
  <c r="J23" i="2" s="1"/>
  <c r="L23" i="2" s="1"/>
  <c r="I24" i="2"/>
  <c r="I25" i="2"/>
  <c r="I26" i="2"/>
  <c r="I27" i="2"/>
  <c r="J27" i="2" s="1"/>
  <c r="L27" i="2" s="1"/>
  <c r="I28" i="2"/>
  <c r="I29" i="2"/>
  <c r="I30" i="2"/>
  <c r="I31" i="2"/>
  <c r="I32" i="2"/>
  <c r="K19" i="2"/>
  <c r="K20" i="2"/>
  <c r="K21" i="2"/>
  <c r="K22" i="2"/>
  <c r="K23" i="2"/>
  <c r="K24" i="2"/>
  <c r="K25" i="2"/>
  <c r="K26" i="2"/>
  <c r="K27" i="2"/>
  <c r="K28" i="2"/>
  <c r="K29" i="2"/>
  <c r="K30" i="2"/>
  <c r="K31" i="2"/>
  <c r="K32" i="2"/>
  <c r="J22" i="2"/>
  <c r="L22" i="2" s="1"/>
  <c r="J25" i="2"/>
  <c r="L25" i="2" s="1"/>
  <c r="J29" i="2"/>
  <c r="L29" i="2" s="1"/>
  <c r="J31" i="2"/>
  <c r="L31" i="2" s="1"/>
  <c r="J30" i="2" l="1"/>
  <c r="L30" i="2" s="1"/>
  <c r="J21" i="2"/>
  <c r="L21" i="2" s="1"/>
  <c r="J26" i="2"/>
  <c r="L26" i="2" s="1"/>
  <c r="J19" i="2"/>
  <c r="L19" i="2" s="1"/>
  <c r="J28" i="2"/>
  <c r="L28" i="2" s="1"/>
  <c r="J24" i="2"/>
  <c r="L24" i="2" s="1"/>
  <c r="J20" i="2"/>
  <c r="L20" i="2" s="1"/>
  <c r="J32" i="2"/>
  <c r="L32" i="2" s="1"/>
  <c r="I18" i="2" l="1"/>
  <c r="J18" i="2" s="1"/>
  <c r="K18" i="2"/>
  <c r="M36" i="2" l="1"/>
  <c r="M35" i="2"/>
  <c r="L18" i="2" l="1"/>
  <c r="M37" i="2" l="1"/>
  <c r="M38" i="2" s="1"/>
  <c r="M40" i="2" s="1"/>
</calcChain>
</file>

<file path=xl/sharedStrings.xml><?xml version="1.0" encoding="utf-8"?>
<sst xmlns="http://schemas.openxmlformats.org/spreadsheetml/2006/main" count="84" uniqueCount="77">
  <si>
    <t>CLIENT DETAILS</t>
  </si>
  <si>
    <t>SUPPLIER DETAILS</t>
  </si>
  <si>
    <t>Sr.</t>
  </si>
  <si>
    <t>ITEM</t>
  </si>
  <si>
    <t>QTY</t>
  </si>
  <si>
    <t>IGST</t>
  </si>
  <si>
    <t>CGST</t>
  </si>
  <si>
    <t>SGST</t>
  </si>
  <si>
    <t>GOODS</t>
  </si>
  <si>
    <t>No.</t>
  </si>
  <si>
    <t xml:space="preserve">   IN  DESCRIPTION</t>
  </si>
  <si>
    <t xml:space="preserve">IN </t>
  </si>
  <si>
    <t>%</t>
  </si>
  <si>
    <t>AMT</t>
  </si>
  <si>
    <t xml:space="preserve"> TOTAL</t>
  </si>
  <si>
    <t>NOS</t>
  </si>
  <si>
    <t xml:space="preserve">          </t>
  </si>
  <si>
    <t>GOODS TOTAL</t>
  </si>
  <si>
    <r>
      <t xml:space="preserve">1) Payment </t>
    </r>
    <r>
      <rPr>
        <sz val="14"/>
        <rFont val="Calibri"/>
        <family val="2"/>
      </rPr>
      <t>: 100% advance to confirm orders.</t>
    </r>
  </si>
  <si>
    <r>
      <t xml:space="preserve">3) Breakages </t>
    </r>
    <r>
      <rPr>
        <sz val="14"/>
        <rFont val="Calibri"/>
        <family val="2"/>
      </rPr>
      <t>: covered ex our warehouse / showroom.</t>
    </r>
  </si>
  <si>
    <r>
      <rPr>
        <b/>
        <sz val="14"/>
        <color indexed="8"/>
        <rFont val="Calibri"/>
        <family val="2"/>
      </rPr>
      <t xml:space="preserve">4) Freight       </t>
    </r>
    <r>
      <rPr>
        <sz val="14"/>
        <color indexed="8"/>
        <rFont val="Calibri"/>
        <family val="2"/>
      </rPr>
      <t>:  Extra as per actuals</t>
    </r>
  </si>
  <si>
    <t>TOTAL AMOUNT</t>
  </si>
  <si>
    <t>ROUND OFF</t>
  </si>
  <si>
    <t>AMOUNT</t>
  </si>
  <si>
    <t xml:space="preserve">TERMS : </t>
  </si>
  <si>
    <t>PAN                 :  AREPA2226M</t>
  </si>
  <si>
    <t>LEGAL NAME : Bharat Hukumchand Agarwal</t>
  </si>
  <si>
    <t>BHARAT AGARWAL - 07977271899 / 09823674722</t>
  </si>
  <si>
    <t xml:space="preserve">                                                 302, Satyam CHS , Maroli Church,</t>
  </si>
  <si>
    <t xml:space="preserve">                                                                         Mahul Road ,Chembur East,</t>
  </si>
  <si>
    <t xml:space="preserve">                                                                                Mumbai - 400074.</t>
  </si>
  <si>
    <t xml:space="preserve">                                                                  TEL:- 09823674722 / 07977271899</t>
  </si>
  <si>
    <r>
      <t xml:space="preserve">                                                                  </t>
    </r>
    <r>
      <rPr>
        <b/>
        <u/>
        <sz val="14"/>
        <rFont val="Calibri"/>
        <family val="2"/>
      </rPr>
      <t>QUOTATION / PROFORMA INVOICE</t>
    </r>
  </si>
  <si>
    <t>5) PACKING CHARGES EXTRA.</t>
  </si>
  <si>
    <r>
      <t xml:space="preserve">                                          </t>
    </r>
    <r>
      <rPr>
        <b/>
        <sz val="24"/>
        <rFont val="Calibri"/>
        <family val="2"/>
      </rPr>
      <t>HARMONY INTERNATIONAL</t>
    </r>
  </si>
  <si>
    <t>FOR HARMONY INTERNATIONAL</t>
  </si>
  <si>
    <t>GST NO           :  27AREPA2226M2ZY</t>
  </si>
  <si>
    <t>IMAGE</t>
  </si>
  <si>
    <t>PRICE</t>
  </si>
  <si>
    <t>PER</t>
  </si>
  <si>
    <t>RATE</t>
  </si>
  <si>
    <t>K HOSPITALITY CORP</t>
  </si>
  <si>
    <r>
      <t xml:space="preserve">2) Delivery   </t>
    </r>
    <r>
      <rPr>
        <sz val="14"/>
        <rFont val="Calibri"/>
        <family val="2"/>
      </rPr>
      <t>: Within 07-15 Days.</t>
    </r>
  </si>
  <si>
    <t>SPECS</t>
  </si>
  <si>
    <t xml:space="preserve"> </t>
  </si>
  <si>
    <t>DATE : 26.06.2024</t>
  </si>
  <si>
    <t>EVENT NO : R1330</t>
  </si>
  <si>
    <t xml:space="preserve">CHINESE BASE INDUCTION WOK </t>
  </si>
  <si>
    <t>CHINESE BASE INDUCTION BASE KADAI</t>
  </si>
  <si>
    <t>CHINESE LADDLE</t>
  </si>
  <si>
    <t>OIL FRYER WITH BASKET (BLAND ART)</t>
  </si>
  <si>
    <t>INDUCTION</t>
  </si>
  <si>
    <t>NON STICK PAN</t>
  </si>
  <si>
    <t>RUBBER SPATULA</t>
  </si>
  <si>
    <t>MASALA TRY</t>
  </si>
  <si>
    <t>SQUEEZE BOTTLE</t>
  </si>
  <si>
    <t>CHINESE CHOPPER</t>
  </si>
  <si>
    <t xml:space="preserve">CHINESE CHOPPER </t>
  </si>
  <si>
    <t>S.S. CHAIN WITH LOCK</t>
  </si>
  <si>
    <t>WORKING TABLE</t>
  </si>
  <si>
    <t>VERTICAL CHILLER</t>
  </si>
  <si>
    <t>s.s palta</t>
  </si>
  <si>
    <t>Power : 3500 W , SIZE 17INCH 16-6 , Commercial Wok-Induction Stove , SOWBAGHYA</t>
  </si>
  <si>
    <t>S Stainless Steel Heavy Weight Shiny Finish Original Chinese Wok kadhai with Steel Duble Handle kadhai,Heavy Weight,Cooking Wok Best use in Home and Hotels (13 inch 33 CM)</t>
  </si>
  <si>
    <t>STAINLESS STEEL CHINESE LADLE WITH SQUARE HANDLE overall size: 103 X 490mm</t>
  </si>
  <si>
    <t>SIZE :44D- 28 WE 26 HE 6LIT CAPCITY WT -2500</t>
  </si>
  <si>
    <t>Weight - 8 Kgs Temperature Range: 50 DegreeC ~ 260 DegreeC Dimensions (L x B x H) - 350 x 440 x 113mm Power - 3500 Watts</t>
  </si>
  <si>
    <t>OCEANS Commercial Premium Induction Base Non-Stick Fry Pan with Stainless Steel Handle (20cm Diameter) , Colour - Aluminium , Material - Aluminium , Finish type - Non stick , Item Weight - 0.5 Kilograms , Brand - OCEANS G.R.A.H.E , Shape - Round , Handle Material - Aluminium,Stainless Steel</t>
  </si>
  <si>
    <t>Silicon Spatula 27 - 12</t>
  </si>
  <si>
    <t>Commercial Stainless Steel Masala Dabba or Spice Box, 12 Containers, 650 ml each , Box Dimension: Length -17 Inch (43 cm) x Width - 13 Inch (33 cm) x Height - 4.5 Inch (11.5 cm) , Each Container Capacity - 650 ml, Each Container size - 4 Inch (10 cm) x 4 Inch (10 cm) x 4 inch (10 cm)</t>
  </si>
  <si>
    <t>36oz - 1000ml Squeeze Bottle, YELLOW,RED, WHITE</t>
  </si>
  <si>
    <t>RED 1 NOS , GREEN 1 NOS , 50MM, 60CM-45CM</t>
  </si>
  <si>
    <t>pepplo Stainless Steel Kitchen Knife 7.3 Inch Chef Knife Chopper Chinese , Blade Material Stainless Steel , Brand pepplo , Colour Knife_D-C , Handle Material Stainless Steel , Blade Edge Plain , Blade Length 18.5 Centimetres , Construction Type Forged , Item Weight 180 Grams , Blade Colour Silver</t>
  </si>
  <si>
    <t>Pretail Strong Metal Chain with Padlock  , Type: Cable Lock , Material: Metal , Color: Silver ,  Key Lock Present</t>
  </si>
  <si>
    <t>AAYAS INTERNATIONAL Stainless Steel Kitchen Working Heavy Steel Work Table with Double Shelf , Brand Aayas International , Product Dimensions 750D x 850W x 850 Centimeters , Maximum Weight Recommendation 24 Kilograms</t>
  </si>
  <si>
    <t>Double door  - 700-750-1800 size</t>
  </si>
  <si>
    <t>Sumeet Stainless_Steel Andra Palta Turners for Dosa, Roti, Chapati, 31 Cms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</si>
</sst>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4" x14ac:knownFonts="1">
    <font>
      <sz val="11"/>
      <color theme="1"/>
      <name val="Calibri"/>
      <family val="2"/>
      <scheme val="minor"/>
    </font>
    <font>
      <b/>
      <sz val="18"/>
      <name val="Calibri"/>
      <family val="2"/>
    </font>
    <font>
      <b/>
      <sz val="24"/>
      <name val="Calibri"/>
      <family val="2"/>
    </font>
    <font>
      <sz val="16"/>
      <name val="Arial Unicode MS"/>
      <family val="2"/>
    </font>
    <font>
      <sz val="10"/>
      <name val="Arial Unicode MS"/>
      <family val="2"/>
    </font>
    <font>
      <b/>
      <sz val="14"/>
      <name val="Calibri"/>
      <family val="2"/>
    </font>
    <font>
      <b/>
      <u/>
      <sz val="14"/>
      <name val="Calibri"/>
      <family val="2"/>
    </font>
    <font>
      <b/>
      <sz val="14"/>
      <name val="Arial Unicode MS"/>
      <family val="2"/>
    </font>
    <font>
      <sz val="14"/>
      <name val="Calibri"/>
      <family val="2"/>
    </font>
    <font>
      <b/>
      <sz val="12"/>
      <name val="Calibri"/>
      <family val="2"/>
    </font>
    <font>
      <sz val="12"/>
      <name val="Calibri"/>
      <family val="2"/>
    </font>
    <font>
      <b/>
      <sz val="16"/>
      <name val="Calibri"/>
      <family val="2"/>
    </font>
    <font>
      <sz val="16"/>
      <name val="Calibri"/>
      <family val="2"/>
    </font>
    <font>
      <sz val="14"/>
      <color indexed="8"/>
      <name val="Calibri"/>
      <family val="2"/>
    </font>
    <font>
      <b/>
      <sz val="14"/>
      <color indexed="8"/>
      <name val="Calibri"/>
      <family val="2"/>
    </font>
    <font>
      <b/>
      <u/>
      <sz val="14"/>
      <name val="Calibri"/>
      <family val="2"/>
      <scheme val="minor"/>
    </font>
    <font>
      <sz val="8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4"/>
      <color rgb="FF26282A"/>
      <name val="Arial"/>
      <family val="2"/>
    </font>
    <font>
      <b/>
      <sz val="12"/>
      <color theme="1"/>
      <name val="Arial"/>
      <family val="2"/>
    </font>
    <font>
      <b/>
      <sz val="11"/>
      <color theme="1"/>
      <name val="Segoe UI"/>
      <family val="2"/>
    </font>
    <font>
      <sz val="10"/>
      <color rgb="FF000000"/>
      <name val="Segoe UI"/>
      <family val="2"/>
    </font>
    <font>
      <b/>
      <sz val="11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12"/>
      <color theme="1"/>
      <name val="Calibri"/>
      <family val="2"/>
    </font>
    <font>
      <sz val="11"/>
      <color theme="1"/>
      <name val="Calibri"/>
      <family val="2"/>
    </font>
    <font>
      <sz val="11"/>
      <color rgb="FF000000"/>
      <name val="Calibri"/>
      <family val="2"/>
    </font>
    <font>
      <sz val="11"/>
      <name val="Cambria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16">
    <xf numFmtId="0" fontId="0" fillId="0" borderId="0" xfId="0"/>
    <xf numFmtId="0" fontId="1" fillId="0" borderId="1" xfId="0" applyFont="1" applyBorder="1"/>
    <xf numFmtId="0" fontId="3" fillId="0" borderId="2" xfId="0" applyFont="1" applyBorder="1"/>
    <xf numFmtId="0" fontId="4" fillId="0" borderId="2" xfId="0" applyFont="1" applyBorder="1"/>
    <xf numFmtId="0" fontId="0" fillId="0" borderId="3" xfId="0" applyBorder="1"/>
    <xf numFmtId="0" fontId="5" fillId="0" borderId="4" xfId="0" applyFont="1" applyBorder="1"/>
    <xf numFmtId="0" fontId="5" fillId="0" borderId="0" xfId="0" applyFont="1" applyBorder="1"/>
    <xf numFmtId="0" fontId="0" fillId="0" borderId="5" xfId="0" applyBorder="1"/>
    <xf numFmtId="0" fontId="5" fillId="0" borderId="6" xfId="0" applyFont="1" applyBorder="1"/>
    <xf numFmtId="0" fontId="5" fillId="0" borderId="7" xfId="0" applyFont="1" applyBorder="1"/>
    <xf numFmtId="0" fontId="7" fillId="0" borderId="8" xfId="0" applyFont="1" applyBorder="1"/>
    <xf numFmtId="0" fontId="0" fillId="0" borderId="9" xfId="0" applyBorder="1"/>
    <xf numFmtId="0" fontId="5" fillId="0" borderId="1" xfId="0" applyFont="1" applyBorder="1"/>
    <xf numFmtId="0" fontId="15" fillId="0" borderId="2" xfId="0" applyFont="1" applyBorder="1"/>
    <xf numFmtId="0" fontId="0" fillId="0" borderId="0" xfId="0" applyBorder="1"/>
    <xf numFmtId="0" fontId="16" fillId="0" borderId="0" xfId="0" applyFont="1" applyBorder="1"/>
    <xf numFmtId="0" fontId="17" fillId="0" borderId="0" xfId="0" applyFont="1" applyBorder="1"/>
    <xf numFmtId="0" fontId="0" fillId="0" borderId="6" xfId="0" applyBorder="1"/>
    <xf numFmtId="0" fontId="0" fillId="0" borderId="10" xfId="0" applyBorder="1"/>
    <xf numFmtId="0" fontId="0" fillId="0" borderId="11" xfId="0" applyBorder="1"/>
    <xf numFmtId="0" fontId="0" fillId="0" borderId="2" xfId="0" applyBorder="1"/>
    <xf numFmtId="0" fontId="9" fillId="0" borderId="12" xfId="0" applyFont="1" applyBorder="1" applyAlignment="1" applyProtection="1">
      <alignment horizontal="center"/>
      <protection locked="0"/>
    </xf>
    <xf numFmtId="0" fontId="9" fillId="0" borderId="12" xfId="0" applyFont="1" applyBorder="1" applyAlignment="1">
      <alignment horizontal="center"/>
    </xf>
    <xf numFmtId="0" fontId="9" fillId="0" borderId="13" xfId="0" applyFont="1" applyBorder="1" applyAlignment="1" applyProtection="1">
      <alignment horizontal="center"/>
      <protection locked="0"/>
    </xf>
    <xf numFmtId="0" fontId="9" fillId="0" borderId="13" xfId="0" applyFont="1" applyBorder="1" applyAlignment="1">
      <alignment horizontal="center" vertical="center"/>
    </xf>
    <xf numFmtId="0" fontId="9" fillId="0" borderId="4" xfId="0" applyFont="1" applyBorder="1" applyAlignment="1">
      <alignment horizontal="center" vertical="center"/>
    </xf>
    <xf numFmtId="1" fontId="5" fillId="0" borderId="0" xfId="0" applyNumberFormat="1" applyFont="1" applyBorder="1" applyAlignment="1">
      <alignment horizontal="left"/>
    </xf>
    <xf numFmtId="0" fontId="20" fillId="0" borderId="0" xfId="0" applyFont="1" applyBorder="1"/>
    <xf numFmtId="0" fontId="11" fillId="0" borderId="0" xfId="0" applyFont="1" applyBorder="1" applyAlignment="1"/>
    <xf numFmtId="0" fontId="11" fillId="0" borderId="5" xfId="0" applyFont="1" applyBorder="1" applyAlignment="1"/>
    <xf numFmtId="0" fontId="11" fillId="0" borderId="8" xfId="0" applyFont="1" applyBorder="1" applyAlignment="1"/>
    <xf numFmtId="2" fontId="11" fillId="0" borderId="15" xfId="0" applyNumberFormat="1" applyFont="1" applyBorder="1" applyAlignment="1">
      <alignment horizontal="center"/>
    </xf>
    <xf numFmtId="0" fontId="8" fillId="0" borderId="0" xfId="0" applyFont="1" applyBorder="1" applyAlignment="1"/>
    <xf numFmtId="2" fontId="5" fillId="0" borderId="13" xfId="0" applyNumberFormat="1" applyFont="1" applyBorder="1" applyAlignment="1">
      <alignment horizontal="center"/>
    </xf>
    <xf numFmtId="0" fontId="5" fillId="0" borderId="4" xfId="0" applyFont="1" applyBorder="1" applyAlignment="1">
      <alignment horizontal="left"/>
    </xf>
    <xf numFmtId="0" fontId="5" fillId="0" borderId="0" xfId="0" applyFont="1" applyBorder="1" applyAlignment="1">
      <alignment horizontal="left" wrapText="1"/>
    </xf>
    <xf numFmtId="0" fontId="13" fillId="0" borderId="4" xfId="0" applyFont="1" applyBorder="1"/>
    <xf numFmtId="0" fontId="11" fillId="0" borderId="2" xfId="0" applyFont="1" applyBorder="1" applyAlignment="1"/>
    <xf numFmtId="2" fontId="11" fillId="0" borderId="12" xfId="0" applyNumberFormat="1" applyFont="1" applyBorder="1" applyAlignment="1">
      <alignment horizontal="center"/>
    </xf>
    <xf numFmtId="0" fontId="21" fillId="0" borderId="4" xfId="0" applyFont="1" applyBorder="1" applyAlignment="1"/>
    <xf numFmtId="0" fontId="22" fillId="0" borderId="0" xfId="0" applyFont="1" applyBorder="1" applyAlignment="1">
      <alignment horizontal="left"/>
    </xf>
    <xf numFmtId="0" fontId="11" fillId="0" borderId="6" xfId="0" applyFont="1" applyBorder="1" applyAlignment="1"/>
    <xf numFmtId="2" fontId="11" fillId="0" borderId="14" xfId="0" applyNumberFormat="1" applyFont="1" applyBorder="1" applyAlignment="1">
      <alignment horizontal="center"/>
    </xf>
    <xf numFmtId="0" fontId="22" fillId="0" borderId="10" xfId="0" applyFont="1" applyBorder="1" applyAlignment="1">
      <alignment horizontal="left" vertical="center"/>
    </xf>
    <xf numFmtId="0" fontId="22" fillId="0" borderId="6" xfId="0" applyFont="1" applyBorder="1" applyAlignment="1">
      <alignment horizontal="left" vertical="center"/>
    </xf>
    <xf numFmtId="0" fontId="1" fillId="0" borderId="6" xfId="0" applyFont="1" applyBorder="1" applyAlignment="1"/>
    <xf numFmtId="0" fontId="1" fillId="0" borderId="11" xfId="0" applyFont="1" applyBorder="1" applyAlignment="1"/>
    <xf numFmtId="0" fontId="1" fillId="0" borderId="8" xfId="0" applyFont="1" applyBorder="1" applyAlignment="1"/>
    <xf numFmtId="2" fontId="1" fillId="0" borderId="15" xfId="0" applyNumberFormat="1" applyFont="1" applyBorder="1" applyAlignment="1">
      <alignment horizontal="center"/>
    </xf>
    <xf numFmtId="0" fontId="22" fillId="0" borderId="7" xfId="0" applyFont="1" applyBorder="1" applyAlignment="1">
      <alignment horizontal="center" vertical="center"/>
    </xf>
    <xf numFmtId="0" fontId="22" fillId="0" borderId="8" xfId="0" applyFont="1" applyBorder="1" applyAlignment="1">
      <alignment horizontal="center" vertical="center"/>
    </xf>
    <xf numFmtId="0" fontId="22" fillId="0" borderId="9" xfId="0" applyFont="1" applyBorder="1" applyAlignment="1">
      <alignment horizontal="center" vertical="center"/>
    </xf>
    <xf numFmtId="0" fontId="11" fillId="0" borderId="4" xfId="0" applyFont="1" applyBorder="1"/>
    <xf numFmtId="0" fontId="11" fillId="0" borderId="0" xfId="0" applyFont="1" applyBorder="1"/>
    <xf numFmtId="0" fontId="0" fillId="0" borderId="4" xfId="0" applyBorder="1"/>
    <xf numFmtId="0" fontId="11" fillId="0" borderId="10" xfId="0" applyFont="1" applyBorder="1"/>
    <xf numFmtId="0" fontId="11" fillId="0" borderId="6" xfId="0" applyFont="1" applyBorder="1"/>
    <xf numFmtId="0" fontId="8" fillId="0" borderId="4" xfId="0" applyFont="1" applyBorder="1" applyAlignment="1">
      <alignment horizontal="left"/>
    </xf>
    <xf numFmtId="0" fontId="8" fillId="0" borderId="0" xfId="0" applyFont="1" applyBorder="1" applyAlignment="1">
      <alignment horizontal="left"/>
    </xf>
    <xf numFmtId="0" fontId="8" fillId="0" borderId="5" xfId="0" applyFont="1" applyBorder="1" applyAlignment="1">
      <alignment horizontal="left"/>
    </xf>
    <xf numFmtId="0" fontId="12" fillId="0" borderId="8" xfId="0" applyFont="1" applyBorder="1" applyAlignment="1"/>
    <xf numFmtId="0" fontId="12" fillId="0" borderId="2" xfId="0" applyFont="1" applyBorder="1" applyAlignment="1"/>
    <xf numFmtId="0" fontId="12" fillId="0" borderId="6" xfId="0" applyFont="1" applyBorder="1" applyAlignment="1"/>
    <xf numFmtId="0" fontId="11" fillId="0" borderId="3" xfId="0" applyFont="1" applyBorder="1" applyAlignment="1"/>
    <xf numFmtId="0" fontId="12" fillId="0" borderId="0" xfId="0" applyFont="1" applyBorder="1" applyAlignment="1"/>
    <xf numFmtId="0" fontId="5" fillId="0" borderId="4" xfId="0" applyFont="1" applyBorder="1" applyAlignment="1"/>
    <xf numFmtId="0" fontId="5" fillId="0" borderId="0" xfId="0" applyFont="1" applyBorder="1" applyAlignment="1"/>
    <xf numFmtId="1" fontId="6" fillId="0" borderId="1" xfId="0" applyNumberFormat="1" applyFont="1" applyBorder="1" applyAlignment="1"/>
    <xf numFmtId="1" fontId="6" fillId="0" borderId="2" xfId="0" applyNumberFormat="1" applyFont="1" applyBorder="1" applyAlignment="1"/>
    <xf numFmtId="1" fontId="6" fillId="0" borderId="3" xfId="0" applyNumberFormat="1" applyFont="1" applyBorder="1" applyAlignment="1"/>
    <xf numFmtId="1" fontId="8" fillId="0" borderId="4" xfId="0" applyNumberFormat="1" applyFont="1" applyBorder="1" applyAlignment="1"/>
    <xf numFmtId="1" fontId="8" fillId="0" borderId="0" xfId="0" applyNumberFormat="1" applyFont="1" applyBorder="1" applyAlignment="1"/>
    <xf numFmtId="1" fontId="8" fillId="0" borderId="5" xfId="0" applyNumberFormat="1" applyFont="1" applyBorder="1" applyAlignment="1"/>
    <xf numFmtId="0" fontId="8" fillId="0" borderId="4" xfId="0" applyFont="1" applyBorder="1" applyAlignment="1"/>
    <xf numFmtId="0" fontId="8" fillId="0" borderId="5" xfId="0" applyFont="1" applyBorder="1" applyAlignment="1"/>
    <xf numFmtId="0" fontId="21" fillId="0" borderId="0" xfId="0" applyFont="1" applyBorder="1" applyAlignment="1"/>
    <xf numFmtId="0" fontId="21" fillId="0" borderId="5" xfId="0" applyFont="1" applyBorder="1" applyAlignment="1"/>
    <xf numFmtId="1" fontId="5" fillId="0" borderId="7" xfId="0" applyNumberFormat="1" applyFont="1" applyBorder="1" applyAlignment="1"/>
    <xf numFmtId="1" fontId="5" fillId="0" borderId="8" xfId="0" applyNumberFormat="1" applyFont="1" applyBorder="1" applyAlignment="1"/>
    <xf numFmtId="1" fontId="5" fillId="0" borderId="9" xfId="0" applyNumberFormat="1" applyFont="1" applyBorder="1" applyAlignment="1"/>
    <xf numFmtId="1" fontId="5" fillId="0" borderId="4" xfId="0" applyNumberFormat="1" applyFont="1" applyBorder="1" applyAlignment="1"/>
    <xf numFmtId="1" fontId="5" fillId="0" borderId="0" xfId="0" applyNumberFormat="1" applyFont="1" applyBorder="1" applyAlignment="1"/>
    <xf numFmtId="0" fontId="0" fillId="0" borderId="0" xfId="0" applyFont="1" applyBorder="1"/>
    <xf numFmtId="0" fontId="9" fillId="0" borderId="5" xfId="0" applyFont="1" applyBorder="1" applyAlignment="1" applyProtection="1">
      <alignment horizontal="center"/>
      <protection locked="0"/>
    </xf>
    <xf numFmtId="0" fontId="24" fillId="0" borderId="4" xfId="0" applyFont="1" applyBorder="1"/>
    <xf numFmtId="0" fontId="17" fillId="0" borderId="4" xfId="0" applyFont="1" applyBorder="1"/>
    <xf numFmtId="0" fontId="26" fillId="0" borderId="0" xfId="0" applyFont="1" applyBorder="1"/>
    <xf numFmtId="0" fontId="18" fillId="0" borderId="4" xfId="0" applyFont="1" applyFill="1" applyBorder="1"/>
    <xf numFmtId="0" fontId="23" fillId="0" borderId="14" xfId="0" applyFont="1" applyBorder="1" applyAlignment="1">
      <alignment vertical="top"/>
    </xf>
    <xf numFmtId="0" fontId="0" fillId="0" borderId="14" xfId="0" applyBorder="1" applyAlignment="1">
      <alignment horizontal="center" vertical="top"/>
    </xf>
    <xf numFmtId="0" fontId="27" fillId="3" borderId="14" xfId="0" applyFont="1" applyFill="1" applyBorder="1" applyAlignment="1">
      <alignment horizontal="center" vertical="center"/>
    </xf>
    <xf numFmtId="0" fontId="23" fillId="0" borderId="14" xfId="0" applyFont="1" applyBorder="1" applyAlignment="1">
      <alignment horizontal="center" vertical="top"/>
    </xf>
    <xf numFmtId="2" fontId="19" fillId="0" borderId="14" xfId="0" applyNumberFormat="1" applyFont="1" applyBorder="1" applyAlignment="1">
      <alignment horizontal="center" vertical="top"/>
    </xf>
    <xf numFmtId="2" fontId="19" fillId="0" borderId="14" xfId="0" applyNumberFormat="1" applyFont="1" applyBorder="1" applyAlignment="1">
      <alignment horizontal="center" vertical="center"/>
    </xf>
    <xf numFmtId="2" fontId="10" fillId="2" borderId="14" xfId="0" applyNumberFormat="1" applyFont="1" applyFill="1" applyBorder="1" applyAlignment="1">
      <alignment horizontal="center" vertical="top"/>
    </xf>
    <xf numFmtId="0" fontId="9" fillId="0" borderId="4" xfId="0" applyFont="1" applyBorder="1" applyAlignment="1" applyProtection="1">
      <alignment horizontal="center"/>
      <protection locked="0"/>
    </xf>
    <xf numFmtId="0" fontId="18" fillId="0" borderId="0" xfId="0" applyFont="1"/>
    <xf numFmtId="0" fontId="28" fillId="0" borderId="0" xfId="0" applyFont="1" applyBorder="1"/>
    <xf numFmtId="0" fontId="29" fillId="0" borderId="0" xfId="0" applyFont="1" applyBorder="1"/>
    <xf numFmtId="0" fontId="18" fillId="0" borderId="0" xfId="0" applyFont="1" applyBorder="1"/>
    <xf numFmtId="0" fontId="0" fillId="2" borderId="0" xfId="0" applyFill="1" applyAlignment="1">
      <alignment horizontal="center" vertical="center"/>
    </xf>
    <xf numFmtId="0" fontId="30" fillId="0" borderId="12" xfId="0" applyFont="1" applyBorder="1" applyAlignment="1" applyProtection="1">
      <alignment horizontal="center"/>
      <protection locked="0"/>
    </xf>
    <xf numFmtId="0" fontId="30" fillId="0" borderId="13" xfId="0" applyFont="1" applyBorder="1" applyAlignment="1" applyProtection="1">
      <alignment horizontal="center"/>
      <protection locked="0"/>
    </xf>
    <xf numFmtId="0" fontId="25" fillId="0" borderId="0" xfId="0" applyFont="1" applyBorder="1" applyAlignment="1">
      <alignment vertical="center"/>
    </xf>
    <xf numFmtId="0" fontId="25" fillId="0" borderId="6" xfId="0" applyFont="1" applyBorder="1" applyAlignment="1">
      <alignment vertical="center"/>
    </xf>
    <xf numFmtId="0" fontId="31" fillId="2" borderId="15" xfId="0" applyFont="1" applyFill="1" applyBorder="1" applyAlignment="1" applyProtection="1">
      <alignment horizontal="center" vertical="center"/>
      <protection locked="0"/>
    </xf>
    <xf numFmtId="2" fontId="31" fillId="2" borderId="15" xfId="0" applyNumberFormat="1" applyFont="1" applyFill="1" applyBorder="1" applyAlignment="1">
      <alignment horizontal="center" vertical="center"/>
    </xf>
    <xf numFmtId="0" fontId="31" fillId="0" borderId="15" xfId="0" applyFont="1" applyBorder="1" applyAlignment="1">
      <alignment horizontal="center" vertical="center" wrapText="1"/>
    </xf>
    <xf numFmtId="0" fontId="32" fillId="0" borderId="15" xfId="0" applyFont="1" applyBorder="1" applyAlignment="1">
      <alignment horizontal="center" vertical="center" wrapText="1"/>
    </xf>
    <xf numFmtId="0" fontId="33" fillId="0" borderId="15" xfId="0" applyNumberFormat="1" applyFont="1" applyBorder="1" applyAlignment="1" applyProtection="1">
      <alignment vertical="center" wrapText="1"/>
    </xf>
    <xf numFmtId="0" fontId="33" fillId="0" borderId="15" xfId="0" applyNumberFormat="1" applyFont="1" applyBorder="1" applyAlignment="1" applyProtection="1">
      <alignment horizontal="center" vertical="center"/>
    </xf>
    <xf numFmtId="16" fontId="32" fillId="0" borderId="15" xfId="0" applyNumberFormat="1" applyFont="1" applyBorder="1" applyAlignment="1">
      <alignment horizontal="center" vertical="center" wrapText="1"/>
    </xf>
    <xf numFmtId="0" fontId="18" fillId="0" borderId="7" xfId="0" applyFont="1" applyBorder="1" applyAlignment="1">
      <alignment horizontal="center"/>
    </xf>
    <xf numFmtId="0" fontId="18" fillId="0" borderId="9" xfId="0" applyFont="1" applyBorder="1" applyAlignment="1">
      <alignment horizontal="center"/>
    </xf>
    <xf numFmtId="1" fontId="6" fillId="0" borderId="4" xfId="0" applyNumberFormat="1" applyFont="1" applyBorder="1" applyAlignment="1">
      <alignment horizontal="left"/>
    </xf>
    <xf numFmtId="1" fontId="6" fillId="0" borderId="0" xfId="0" applyNumberFormat="1" applyFont="1" applyBorder="1" applyAlignment="1">
      <alignment horizontal="left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161925</xdr:colOff>
      <xdr:row>17</xdr:row>
      <xdr:rowOff>260378</xdr:rowOff>
    </xdr:from>
    <xdr:to>
      <xdr:col>3</xdr:col>
      <xdr:colOff>1061919</xdr:colOff>
      <xdr:row>17</xdr:row>
      <xdr:rowOff>990600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43375" y="4413278"/>
          <a:ext cx="899994" cy="730222"/>
        </a:xfrm>
        <a:prstGeom prst="rect">
          <a:avLst/>
        </a:prstGeom>
      </xdr:spPr>
    </xdr:pic>
    <xdr:clientData/>
  </xdr:twoCellAnchor>
  <xdr:twoCellAnchor editAs="oneCell">
    <xdr:from>
      <xdr:col>3</xdr:col>
      <xdr:colOff>152400</xdr:colOff>
      <xdr:row>19</xdr:row>
      <xdr:rowOff>152400</xdr:rowOff>
    </xdr:from>
    <xdr:to>
      <xdr:col>3</xdr:col>
      <xdr:colOff>1038225</xdr:colOff>
      <xdr:row>19</xdr:row>
      <xdr:rowOff>1038225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133850" y="7239000"/>
          <a:ext cx="885825" cy="885825"/>
        </a:xfrm>
        <a:prstGeom prst="rect">
          <a:avLst/>
        </a:prstGeom>
      </xdr:spPr>
    </xdr:pic>
    <xdr:clientData/>
  </xdr:twoCellAnchor>
  <xdr:twoCellAnchor editAs="oneCell">
    <xdr:from>
      <xdr:col>3</xdr:col>
      <xdr:colOff>138343</xdr:colOff>
      <xdr:row>20</xdr:row>
      <xdr:rowOff>109093</xdr:rowOff>
    </xdr:from>
    <xdr:to>
      <xdr:col>3</xdr:col>
      <xdr:colOff>971550</xdr:colOff>
      <xdr:row>20</xdr:row>
      <xdr:rowOff>800099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119793" y="8367268"/>
          <a:ext cx="833207" cy="691006"/>
        </a:xfrm>
        <a:prstGeom prst="rect">
          <a:avLst/>
        </a:prstGeom>
      </xdr:spPr>
    </xdr:pic>
    <xdr:clientData/>
  </xdr:twoCellAnchor>
  <xdr:twoCellAnchor editAs="oneCell">
    <xdr:from>
      <xdr:col>3</xdr:col>
      <xdr:colOff>133350</xdr:colOff>
      <xdr:row>21</xdr:row>
      <xdr:rowOff>211265</xdr:rowOff>
    </xdr:from>
    <xdr:to>
      <xdr:col>3</xdr:col>
      <xdr:colOff>1009650</xdr:colOff>
      <xdr:row>21</xdr:row>
      <xdr:rowOff>942975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114800" y="9345740"/>
          <a:ext cx="876300" cy="731710"/>
        </a:xfrm>
        <a:prstGeom prst="rect">
          <a:avLst/>
        </a:prstGeom>
      </xdr:spPr>
    </xdr:pic>
    <xdr:clientData/>
  </xdr:twoCellAnchor>
  <xdr:twoCellAnchor editAs="oneCell">
    <xdr:from>
      <xdr:col>3</xdr:col>
      <xdr:colOff>85726</xdr:colOff>
      <xdr:row>22</xdr:row>
      <xdr:rowOff>113824</xdr:rowOff>
    </xdr:from>
    <xdr:to>
      <xdr:col>3</xdr:col>
      <xdr:colOff>981076</xdr:colOff>
      <xdr:row>22</xdr:row>
      <xdr:rowOff>725646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067176" y="10419874"/>
          <a:ext cx="895350" cy="611822"/>
        </a:xfrm>
        <a:prstGeom prst="rect">
          <a:avLst/>
        </a:prstGeom>
      </xdr:spPr>
    </xdr:pic>
    <xdr:clientData/>
  </xdr:twoCellAnchor>
  <xdr:twoCellAnchor editAs="oneCell">
    <xdr:from>
      <xdr:col>3</xdr:col>
      <xdr:colOff>152400</xdr:colOff>
      <xdr:row>23</xdr:row>
      <xdr:rowOff>104775</xdr:rowOff>
    </xdr:from>
    <xdr:to>
      <xdr:col>3</xdr:col>
      <xdr:colOff>923925</xdr:colOff>
      <xdr:row>23</xdr:row>
      <xdr:rowOff>876300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133850" y="12553950"/>
          <a:ext cx="771525" cy="771525"/>
        </a:xfrm>
        <a:prstGeom prst="rect">
          <a:avLst/>
        </a:prstGeom>
      </xdr:spPr>
    </xdr:pic>
    <xdr:clientData/>
  </xdr:twoCellAnchor>
  <xdr:twoCellAnchor editAs="oneCell">
    <xdr:from>
      <xdr:col>3</xdr:col>
      <xdr:colOff>95250</xdr:colOff>
      <xdr:row>24</xdr:row>
      <xdr:rowOff>152401</xdr:rowOff>
    </xdr:from>
    <xdr:to>
      <xdr:col>3</xdr:col>
      <xdr:colOff>960000</xdr:colOff>
      <xdr:row>24</xdr:row>
      <xdr:rowOff>990601</xdr:rowOff>
    </xdr:to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076700" y="13773151"/>
          <a:ext cx="864750" cy="838200"/>
        </a:xfrm>
        <a:prstGeom prst="rect">
          <a:avLst/>
        </a:prstGeom>
      </xdr:spPr>
    </xdr:pic>
    <xdr:clientData/>
  </xdr:twoCellAnchor>
  <xdr:twoCellAnchor editAs="oneCell">
    <xdr:from>
      <xdr:col>3</xdr:col>
      <xdr:colOff>190500</xdr:colOff>
      <xdr:row>25</xdr:row>
      <xdr:rowOff>133350</xdr:rowOff>
    </xdr:from>
    <xdr:to>
      <xdr:col>3</xdr:col>
      <xdr:colOff>828675</xdr:colOff>
      <xdr:row>25</xdr:row>
      <xdr:rowOff>771525</xdr:rowOff>
    </xdr:to>
    <xdr:pic>
      <xdr:nvPicPr>
        <xdr:cNvPr id="10" name="Picture 9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4171950" y="15859125"/>
          <a:ext cx="638175" cy="638175"/>
        </a:xfrm>
        <a:prstGeom prst="rect">
          <a:avLst/>
        </a:prstGeom>
      </xdr:spPr>
    </xdr:pic>
    <xdr:clientData/>
  </xdr:twoCellAnchor>
  <xdr:twoCellAnchor editAs="oneCell">
    <xdr:from>
      <xdr:col>3</xdr:col>
      <xdr:colOff>114300</xdr:colOff>
      <xdr:row>26</xdr:row>
      <xdr:rowOff>228600</xdr:rowOff>
    </xdr:from>
    <xdr:to>
      <xdr:col>3</xdr:col>
      <xdr:colOff>1033334</xdr:colOff>
      <xdr:row>26</xdr:row>
      <xdr:rowOff>628650</xdr:rowOff>
    </xdr:to>
    <xdr:pic>
      <xdr:nvPicPr>
        <xdr:cNvPr id="11" name="Picture 10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4095750" y="16868775"/>
          <a:ext cx="919034" cy="400050"/>
        </a:xfrm>
        <a:prstGeom prst="rect">
          <a:avLst/>
        </a:prstGeom>
      </xdr:spPr>
    </xdr:pic>
    <xdr:clientData/>
  </xdr:twoCellAnchor>
  <xdr:twoCellAnchor editAs="oneCell">
    <xdr:from>
      <xdr:col>3</xdr:col>
      <xdr:colOff>161926</xdr:colOff>
      <xdr:row>27</xdr:row>
      <xdr:rowOff>371474</xdr:rowOff>
    </xdr:from>
    <xdr:to>
      <xdr:col>3</xdr:col>
      <xdr:colOff>981075</xdr:colOff>
      <xdr:row>27</xdr:row>
      <xdr:rowOff>1190623</xdr:rowOff>
    </xdr:to>
    <xdr:pic>
      <xdr:nvPicPr>
        <xdr:cNvPr id="12" name="Picture 11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4143376" y="17859374"/>
          <a:ext cx="819149" cy="819149"/>
        </a:xfrm>
        <a:prstGeom prst="rect">
          <a:avLst/>
        </a:prstGeom>
      </xdr:spPr>
    </xdr:pic>
    <xdr:clientData/>
  </xdr:twoCellAnchor>
  <xdr:twoCellAnchor editAs="oneCell">
    <xdr:from>
      <xdr:col>3</xdr:col>
      <xdr:colOff>161925</xdr:colOff>
      <xdr:row>30</xdr:row>
      <xdr:rowOff>171450</xdr:rowOff>
    </xdr:from>
    <xdr:to>
      <xdr:col>3</xdr:col>
      <xdr:colOff>1009650</xdr:colOff>
      <xdr:row>30</xdr:row>
      <xdr:rowOff>1019175</xdr:rowOff>
    </xdr:to>
    <xdr:pic>
      <xdr:nvPicPr>
        <xdr:cNvPr id="13" name="Picture 12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4143375" y="22317075"/>
          <a:ext cx="847725" cy="847725"/>
        </a:xfrm>
        <a:prstGeom prst="rect">
          <a:avLst/>
        </a:prstGeom>
      </xdr:spPr>
    </xdr:pic>
    <xdr:clientData/>
  </xdr:twoCellAnchor>
  <xdr:twoCellAnchor editAs="oneCell">
    <xdr:from>
      <xdr:col>3</xdr:col>
      <xdr:colOff>95250</xdr:colOff>
      <xdr:row>31</xdr:row>
      <xdr:rowOff>133350</xdr:rowOff>
    </xdr:from>
    <xdr:to>
      <xdr:col>3</xdr:col>
      <xdr:colOff>1057275</xdr:colOff>
      <xdr:row>31</xdr:row>
      <xdr:rowOff>692895</xdr:rowOff>
    </xdr:to>
    <xdr:pic>
      <xdr:nvPicPr>
        <xdr:cNvPr id="14" name="Picture 13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4076700" y="23374350"/>
          <a:ext cx="962025" cy="559545"/>
        </a:xfrm>
        <a:prstGeom prst="rect">
          <a:avLst/>
        </a:prstGeom>
      </xdr:spPr>
    </xdr:pic>
    <xdr:clientData/>
  </xdr:twoCellAnchor>
  <xdr:twoCellAnchor editAs="oneCell">
    <xdr:from>
      <xdr:col>3</xdr:col>
      <xdr:colOff>66675</xdr:colOff>
      <xdr:row>29</xdr:row>
      <xdr:rowOff>161925</xdr:rowOff>
    </xdr:from>
    <xdr:to>
      <xdr:col>3</xdr:col>
      <xdr:colOff>1028700</xdr:colOff>
      <xdr:row>29</xdr:row>
      <xdr:rowOff>1123950</xdr:rowOff>
    </xdr:to>
    <xdr:pic>
      <xdr:nvPicPr>
        <xdr:cNvPr id="16" name="Picture 15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048125" y="20602575"/>
          <a:ext cx="962025" cy="962025"/>
        </a:xfrm>
        <a:prstGeom prst="rect">
          <a:avLst/>
        </a:prstGeom>
      </xdr:spPr>
    </xdr:pic>
    <xdr:clientData/>
  </xdr:twoCellAnchor>
  <xdr:twoCellAnchor editAs="oneCell">
    <xdr:from>
      <xdr:col>3</xdr:col>
      <xdr:colOff>219075</xdr:colOff>
      <xdr:row>28</xdr:row>
      <xdr:rowOff>130865</xdr:rowOff>
    </xdr:from>
    <xdr:to>
      <xdr:col>3</xdr:col>
      <xdr:colOff>781050</xdr:colOff>
      <xdr:row>28</xdr:row>
      <xdr:rowOff>790575</xdr:rowOff>
    </xdr:to>
    <xdr:pic>
      <xdr:nvPicPr>
        <xdr:cNvPr id="17" name="Picture 16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4200525" y="19704740"/>
          <a:ext cx="561975" cy="659710"/>
        </a:xfrm>
        <a:prstGeom prst="rect">
          <a:avLst/>
        </a:prstGeom>
      </xdr:spPr>
    </xdr:pic>
    <xdr:clientData/>
  </xdr:twoCellAnchor>
  <xdr:twoCellAnchor editAs="oneCell">
    <xdr:from>
      <xdr:col>3</xdr:col>
      <xdr:colOff>97120</xdr:colOff>
      <xdr:row>18</xdr:row>
      <xdr:rowOff>247650</xdr:rowOff>
    </xdr:from>
    <xdr:to>
      <xdr:col>3</xdr:col>
      <xdr:colOff>1089440</xdr:colOff>
      <xdr:row>18</xdr:row>
      <xdr:rowOff>1228724</xdr:rowOff>
    </xdr:to>
    <xdr:pic>
      <xdr:nvPicPr>
        <xdr:cNvPr id="19" name="Picture 18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4078570" y="5572125"/>
          <a:ext cx="992320" cy="98107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4"/>
  <sheetViews>
    <sheetView tabSelected="1" topLeftCell="A36" zoomScaleNormal="100" workbookViewId="0">
      <selection activeCell="M40" sqref="M40"/>
    </sheetView>
  </sheetViews>
  <sheetFormatPr defaultRowHeight="15" x14ac:dyDescent="0.25"/>
  <cols>
    <col min="1" max="1" width="6.42578125" customWidth="1"/>
    <col min="2" max="2" width="22.28515625" customWidth="1"/>
    <col min="3" max="3" width="31" customWidth="1"/>
    <col min="4" max="4" width="16.85546875" customWidth="1"/>
    <col min="6" max="6" width="12" customWidth="1"/>
    <col min="11" max="11" width="10.42578125" customWidth="1"/>
    <col min="12" max="12" width="11" customWidth="1"/>
    <col min="13" max="13" width="17.140625" customWidth="1"/>
    <col min="14" max="14" width="18.28515625" customWidth="1"/>
  </cols>
  <sheetData>
    <row r="1" spans="1:13" ht="31.5" x14ac:dyDescent="0.5">
      <c r="A1" s="1" t="s">
        <v>34</v>
      </c>
      <c r="B1" s="2"/>
      <c r="C1" s="2"/>
      <c r="D1" s="2"/>
      <c r="E1" s="2"/>
      <c r="F1" s="2"/>
      <c r="G1" s="3"/>
      <c r="H1" s="3"/>
      <c r="I1" s="3"/>
      <c r="J1" s="3"/>
      <c r="K1" s="3"/>
      <c r="L1" s="3"/>
      <c r="M1" s="4"/>
    </row>
    <row r="2" spans="1:13" ht="18.75" x14ac:dyDescent="0.3">
      <c r="A2" s="84" t="s">
        <v>28</v>
      </c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7"/>
    </row>
    <row r="3" spans="1:13" ht="18.75" x14ac:dyDescent="0.3">
      <c r="A3" s="5" t="s">
        <v>29</v>
      </c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7"/>
    </row>
    <row r="4" spans="1:13" ht="18.75" x14ac:dyDescent="0.3">
      <c r="A4" s="5" t="s">
        <v>30</v>
      </c>
      <c r="B4" s="6"/>
      <c r="C4" s="6"/>
      <c r="D4" s="6"/>
      <c r="E4" s="6"/>
      <c r="F4" s="6"/>
      <c r="G4" s="6"/>
      <c r="H4" s="6"/>
      <c r="I4" s="6"/>
      <c r="J4" s="6"/>
      <c r="K4" s="6"/>
      <c r="L4" s="6"/>
      <c r="M4" s="7"/>
    </row>
    <row r="5" spans="1:13" ht="18.75" x14ac:dyDescent="0.3">
      <c r="A5" s="65"/>
      <c r="B5" s="66"/>
      <c r="C5" s="66"/>
      <c r="D5" s="66"/>
      <c r="E5" s="66"/>
      <c r="F5" s="66"/>
      <c r="G5" s="66"/>
      <c r="H5" s="66"/>
      <c r="I5" s="6"/>
      <c r="J5" s="6"/>
      <c r="K5" s="6"/>
      <c r="L5" s="6"/>
      <c r="M5" s="7"/>
    </row>
    <row r="6" spans="1:13" ht="18.75" x14ac:dyDescent="0.3">
      <c r="A6" s="5" t="s">
        <v>31</v>
      </c>
      <c r="B6" s="6"/>
      <c r="C6" s="6"/>
      <c r="D6" s="6"/>
      <c r="E6" s="8"/>
      <c r="F6" s="6"/>
      <c r="G6" s="6"/>
      <c r="H6" s="6"/>
      <c r="I6" s="6"/>
      <c r="J6" s="6"/>
      <c r="K6" s="6"/>
      <c r="L6" s="6"/>
      <c r="M6" s="7"/>
    </row>
    <row r="7" spans="1:13" ht="20.25" x14ac:dyDescent="0.35">
      <c r="A7" s="9" t="s">
        <v>32</v>
      </c>
      <c r="B7" s="10"/>
      <c r="C7" s="10"/>
      <c r="D7" s="10"/>
      <c r="E7" s="10"/>
      <c r="F7" s="10"/>
      <c r="G7" s="10"/>
      <c r="H7" s="10"/>
      <c r="I7" s="10"/>
      <c r="J7" s="10"/>
      <c r="K7" s="10"/>
      <c r="L7" s="10"/>
      <c r="M7" s="11"/>
    </row>
    <row r="8" spans="1:13" ht="18.75" x14ac:dyDescent="0.3">
      <c r="A8" s="12"/>
      <c r="B8" s="13" t="s">
        <v>0</v>
      </c>
      <c r="C8" s="13"/>
      <c r="D8" s="13"/>
      <c r="E8" s="67" t="s">
        <v>1</v>
      </c>
      <c r="F8" s="68"/>
      <c r="G8" s="68"/>
      <c r="H8" s="68"/>
      <c r="I8" s="68"/>
      <c r="J8" s="68"/>
      <c r="K8" s="68"/>
      <c r="L8" s="68"/>
      <c r="M8" s="69"/>
    </row>
    <row r="9" spans="1:13" ht="18.75" x14ac:dyDescent="0.3">
      <c r="A9" s="5"/>
      <c r="B9" s="96" t="s">
        <v>41</v>
      </c>
      <c r="C9" s="97"/>
      <c r="D9" s="82"/>
      <c r="E9" s="70" t="s">
        <v>36</v>
      </c>
      <c r="F9" s="71"/>
      <c r="G9" s="71"/>
      <c r="H9" s="71"/>
      <c r="I9" s="71"/>
      <c r="J9" s="71"/>
      <c r="K9" s="71"/>
      <c r="L9" s="71"/>
      <c r="M9" s="72"/>
    </row>
    <row r="10" spans="1:13" ht="18.75" x14ac:dyDescent="0.3">
      <c r="A10" s="5"/>
      <c r="B10" s="99"/>
      <c r="C10" s="98"/>
      <c r="D10" s="15"/>
      <c r="E10" s="73" t="s">
        <v>25</v>
      </c>
      <c r="F10" s="32"/>
      <c r="G10" s="32"/>
      <c r="H10" s="32"/>
      <c r="I10" s="32"/>
      <c r="J10" s="32"/>
      <c r="K10" s="32"/>
      <c r="L10" s="32"/>
      <c r="M10" s="74"/>
    </row>
    <row r="11" spans="1:13" ht="18.75" x14ac:dyDescent="0.3">
      <c r="A11" s="85"/>
      <c r="B11" s="86"/>
      <c r="C11" s="16"/>
      <c r="D11" s="16"/>
      <c r="E11" s="57" t="s">
        <v>26</v>
      </c>
      <c r="F11" s="58"/>
      <c r="G11" s="58"/>
      <c r="H11" s="58"/>
      <c r="I11" s="58"/>
      <c r="J11" s="58"/>
      <c r="K11" s="58"/>
      <c r="L11" s="58"/>
      <c r="M11" s="59"/>
    </row>
    <row r="12" spans="1:13" ht="18.75" x14ac:dyDescent="0.3">
      <c r="A12" s="54"/>
      <c r="B12" s="103" t="s">
        <v>46</v>
      </c>
      <c r="C12" s="14"/>
      <c r="D12" s="14"/>
      <c r="E12" s="39"/>
      <c r="F12" s="75"/>
      <c r="G12" s="75"/>
      <c r="H12" s="75"/>
      <c r="I12" s="75"/>
      <c r="J12" s="75"/>
      <c r="K12" s="75"/>
      <c r="L12" s="75"/>
      <c r="M12" s="76"/>
    </row>
    <row r="13" spans="1:13" ht="21.75" customHeight="1" x14ac:dyDescent="0.25">
      <c r="A13" s="87"/>
      <c r="B13" s="104"/>
      <c r="C13" s="14"/>
      <c r="D13" s="14"/>
      <c r="E13" s="18"/>
      <c r="F13" s="14"/>
      <c r="G13" s="14"/>
      <c r="H13" s="14"/>
      <c r="I13" s="14"/>
      <c r="J13" s="14"/>
      <c r="K13" s="14"/>
      <c r="L13" s="14"/>
      <c r="M13" s="19"/>
    </row>
    <row r="14" spans="1:13" ht="18.75" x14ac:dyDescent="0.3">
      <c r="A14" s="12"/>
      <c r="B14" s="14"/>
      <c r="C14" s="20"/>
      <c r="D14" s="20"/>
      <c r="E14" s="77" t="s">
        <v>45</v>
      </c>
      <c r="F14" s="78"/>
      <c r="G14" s="78"/>
      <c r="H14" s="78"/>
      <c r="I14" s="78"/>
      <c r="J14" s="78"/>
      <c r="K14" s="78"/>
      <c r="L14" s="78"/>
      <c r="M14" s="79"/>
    </row>
    <row r="15" spans="1:13" ht="15.75" x14ac:dyDescent="0.25">
      <c r="A15" s="21" t="s">
        <v>2</v>
      </c>
      <c r="B15" s="21" t="s">
        <v>3</v>
      </c>
      <c r="C15" s="21"/>
      <c r="D15" s="21"/>
      <c r="E15" s="21" t="s">
        <v>4</v>
      </c>
      <c r="F15" s="101" t="s">
        <v>40</v>
      </c>
      <c r="G15" s="112" t="s">
        <v>5</v>
      </c>
      <c r="H15" s="113"/>
      <c r="I15" s="112" t="s">
        <v>6</v>
      </c>
      <c r="J15" s="113"/>
      <c r="K15" s="112" t="s">
        <v>7</v>
      </c>
      <c r="L15" s="113"/>
      <c r="M15" s="22" t="s">
        <v>8</v>
      </c>
    </row>
    <row r="16" spans="1:13" ht="15.75" x14ac:dyDescent="0.25">
      <c r="A16" s="23" t="s">
        <v>9</v>
      </c>
      <c r="B16" s="23" t="s">
        <v>10</v>
      </c>
      <c r="C16" s="23" t="s">
        <v>43</v>
      </c>
      <c r="D16" s="23" t="s">
        <v>37</v>
      </c>
      <c r="E16" s="23" t="s">
        <v>11</v>
      </c>
      <c r="F16" s="102" t="s">
        <v>39</v>
      </c>
      <c r="G16" s="24" t="s">
        <v>12</v>
      </c>
      <c r="H16" s="24" t="s">
        <v>13</v>
      </c>
      <c r="I16" s="25" t="s">
        <v>12</v>
      </c>
      <c r="J16" s="24" t="s">
        <v>13</v>
      </c>
      <c r="K16" s="25" t="s">
        <v>12</v>
      </c>
      <c r="L16" s="24" t="s">
        <v>13</v>
      </c>
      <c r="M16" s="24" t="s">
        <v>14</v>
      </c>
    </row>
    <row r="17" spans="1:14" ht="15.75" x14ac:dyDescent="0.25">
      <c r="A17" s="95"/>
      <c r="B17" s="23"/>
      <c r="C17" s="83"/>
      <c r="D17" s="83"/>
      <c r="E17" s="83" t="s">
        <v>15</v>
      </c>
      <c r="F17" s="102" t="s">
        <v>38</v>
      </c>
      <c r="G17" s="24"/>
      <c r="H17" s="24"/>
      <c r="I17" s="25"/>
      <c r="J17" s="24"/>
      <c r="K17" s="25"/>
      <c r="L17" s="24"/>
      <c r="M17" s="24"/>
    </row>
    <row r="18" spans="1:14" ht="92.25" customHeight="1" x14ac:dyDescent="0.25">
      <c r="A18" s="105">
        <v>1</v>
      </c>
      <c r="B18" s="109" t="s">
        <v>47</v>
      </c>
      <c r="C18" s="108" t="s">
        <v>62</v>
      </c>
      <c r="D18" s="107"/>
      <c r="E18" s="110">
        <v>2</v>
      </c>
      <c r="F18" s="106">
        <v>14500</v>
      </c>
      <c r="G18" s="106">
        <v>18</v>
      </c>
      <c r="H18" s="106">
        <v>0</v>
      </c>
      <c r="I18" s="106">
        <f t="shared" ref="I18:I32" si="0">G18/2</f>
        <v>9</v>
      </c>
      <c r="J18" s="106">
        <f>I18%*M18</f>
        <v>2610</v>
      </c>
      <c r="K18" s="106">
        <f t="shared" ref="K18:K32" si="1">G18/2</f>
        <v>9</v>
      </c>
      <c r="L18" s="106">
        <f>J18</f>
        <v>2610</v>
      </c>
      <c r="M18" s="106">
        <f>E18*F18</f>
        <v>29000</v>
      </c>
      <c r="N18" s="100"/>
    </row>
    <row r="19" spans="1:14" ht="138.75" customHeight="1" x14ac:dyDescent="0.25">
      <c r="A19" s="105">
        <v>2</v>
      </c>
      <c r="B19" s="109" t="s">
        <v>48</v>
      </c>
      <c r="C19" s="108" t="s">
        <v>63</v>
      </c>
      <c r="D19" s="107"/>
      <c r="E19" s="110">
        <v>3</v>
      </c>
      <c r="F19" s="106">
        <v>5500</v>
      </c>
      <c r="G19" s="106">
        <v>18</v>
      </c>
      <c r="H19" s="106">
        <v>0</v>
      </c>
      <c r="I19" s="106">
        <f t="shared" si="0"/>
        <v>9</v>
      </c>
      <c r="J19" s="106">
        <f t="shared" ref="J19:J32" si="2">I19%*M19</f>
        <v>1485</v>
      </c>
      <c r="K19" s="106">
        <f t="shared" si="1"/>
        <v>9</v>
      </c>
      <c r="L19" s="106">
        <f t="shared" ref="L19:L32" si="3">J19</f>
        <v>1485</v>
      </c>
      <c r="M19" s="106">
        <f t="shared" ref="M19:M32" si="4">E19*F19</f>
        <v>16500</v>
      </c>
      <c r="N19" s="100"/>
    </row>
    <row r="20" spans="1:14" ht="92.25" customHeight="1" x14ac:dyDescent="0.25">
      <c r="A20" s="105">
        <v>3</v>
      </c>
      <c r="B20" s="109" t="s">
        <v>49</v>
      </c>
      <c r="C20" s="108" t="s">
        <v>64</v>
      </c>
      <c r="D20" s="107"/>
      <c r="E20" s="110">
        <v>4</v>
      </c>
      <c r="F20" s="106">
        <v>650</v>
      </c>
      <c r="G20" s="106">
        <v>18</v>
      </c>
      <c r="H20" s="106">
        <v>0</v>
      </c>
      <c r="I20" s="106">
        <f t="shared" si="0"/>
        <v>9</v>
      </c>
      <c r="J20" s="106">
        <f t="shared" si="2"/>
        <v>234</v>
      </c>
      <c r="K20" s="106">
        <f t="shared" si="1"/>
        <v>9</v>
      </c>
      <c r="L20" s="106">
        <f t="shared" si="3"/>
        <v>234</v>
      </c>
      <c r="M20" s="106">
        <f t="shared" si="4"/>
        <v>2600</v>
      </c>
      <c r="N20" s="100"/>
    </row>
    <row r="21" spans="1:14" ht="69" customHeight="1" x14ac:dyDescent="0.25">
      <c r="A21" s="105">
        <v>4</v>
      </c>
      <c r="B21" s="109" t="s">
        <v>50</v>
      </c>
      <c r="C21" s="108" t="s">
        <v>65</v>
      </c>
      <c r="D21" s="107"/>
      <c r="E21" s="110">
        <v>1</v>
      </c>
      <c r="F21" s="106">
        <v>6500</v>
      </c>
      <c r="G21" s="106">
        <v>18</v>
      </c>
      <c r="H21" s="106">
        <v>0</v>
      </c>
      <c r="I21" s="106">
        <f t="shared" si="0"/>
        <v>9</v>
      </c>
      <c r="J21" s="106">
        <f t="shared" si="2"/>
        <v>585</v>
      </c>
      <c r="K21" s="106">
        <f t="shared" si="1"/>
        <v>9</v>
      </c>
      <c r="L21" s="106">
        <f t="shared" si="3"/>
        <v>585</v>
      </c>
      <c r="M21" s="106">
        <f t="shared" si="4"/>
        <v>6500</v>
      </c>
      <c r="N21" s="100"/>
    </row>
    <row r="22" spans="1:14" ht="92.25" customHeight="1" x14ac:dyDescent="0.25">
      <c r="A22" s="105">
        <v>5</v>
      </c>
      <c r="B22" s="109" t="s">
        <v>51</v>
      </c>
      <c r="C22" s="108" t="s">
        <v>66</v>
      </c>
      <c r="D22" s="107"/>
      <c r="E22" s="110">
        <v>1</v>
      </c>
      <c r="F22" s="106">
        <v>14500</v>
      </c>
      <c r="G22" s="106">
        <v>18</v>
      </c>
      <c r="H22" s="106">
        <v>0</v>
      </c>
      <c r="I22" s="106">
        <f t="shared" si="0"/>
        <v>9</v>
      </c>
      <c r="J22" s="106">
        <f t="shared" si="2"/>
        <v>1305</v>
      </c>
      <c r="K22" s="106">
        <f t="shared" si="1"/>
        <v>9</v>
      </c>
      <c r="L22" s="106">
        <f t="shared" si="3"/>
        <v>1305</v>
      </c>
      <c r="M22" s="106">
        <f t="shared" si="4"/>
        <v>14500</v>
      </c>
      <c r="N22" s="100"/>
    </row>
    <row r="23" spans="1:14" ht="168.75" customHeight="1" x14ac:dyDescent="0.25">
      <c r="A23" s="105">
        <v>6</v>
      </c>
      <c r="B23" s="109" t="s">
        <v>52</v>
      </c>
      <c r="C23" s="108" t="s">
        <v>67</v>
      </c>
      <c r="D23" s="107"/>
      <c r="E23" s="110">
        <v>2</v>
      </c>
      <c r="F23" s="106">
        <v>850</v>
      </c>
      <c r="G23" s="106">
        <v>12</v>
      </c>
      <c r="H23" s="106">
        <v>0</v>
      </c>
      <c r="I23" s="106">
        <f t="shared" si="0"/>
        <v>6</v>
      </c>
      <c r="J23" s="106">
        <f t="shared" si="2"/>
        <v>102</v>
      </c>
      <c r="K23" s="106">
        <f t="shared" si="1"/>
        <v>6</v>
      </c>
      <c r="L23" s="106">
        <f t="shared" si="3"/>
        <v>102</v>
      </c>
      <c r="M23" s="106">
        <f t="shared" si="4"/>
        <v>1700</v>
      </c>
      <c r="N23" s="100"/>
    </row>
    <row r="24" spans="1:14" ht="92.25" customHeight="1" x14ac:dyDescent="0.25">
      <c r="A24" s="105">
        <v>7</v>
      </c>
      <c r="B24" s="109" t="s">
        <v>53</v>
      </c>
      <c r="C24" s="108" t="s">
        <v>68</v>
      </c>
      <c r="D24" s="107"/>
      <c r="E24" s="110">
        <v>4</v>
      </c>
      <c r="F24" s="106">
        <v>120</v>
      </c>
      <c r="G24" s="106">
        <v>18</v>
      </c>
      <c r="H24" s="106">
        <v>0</v>
      </c>
      <c r="I24" s="106">
        <f t="shared" si="0"/>
        <v>9</v>
      </c>
      <c r="J24" s="106">
        <f t="shared" si="2"/>
        <v>43.199999999999996</v>
      </c>
      <c r="K24" s="106">
        <f t="shared" si="1"/>
        <v>9</v>
      </c>
      <c r="L24" s="106">
        <f t="shared" si="3"/>
        <v>43.199999999999996</v>
      </c>
      <c r="M24" s="106">
        <f t="shared" si="4"/>
        <v>480</v>
      </c>
      <c r="N24" s="100"/>
    </row>
    <row r="25" spans="1:14" ht="165.75" customHeight="1" x14ac:dyDescent="0.25">
      <c r="A25" s="105">
        <v>8</v>
      </c>
      <c r="B25" s="109" t="s">
        <v>54</v>
      </c>
      <c r="C25" s="111" t="s">
        <v>69</v>
      </c>
      <c r="D25" s="107"/>
      <c r="E25" s="110">
        <v>1</v>
      </c>
      <c r="F25" s="106">
        <v>2350</v>
      </c>
      <c r="G25" s="106">
        <v>12</v>
      </c>
      <c r="H25" s="106">
        <v>0</v>
      </c>
      <c r="I25" s="106">
        <f t="shared" si="0"/>
        <v>6</v>
      </c>
      <c r="J25" s="106">
        <f t="shared" si="2"/>
        <v>141</v>
      </c>
      <c r="K25" s="106">
        <f t="shared" si="1"/>
        <v>6</v>
      </c>
      <c r="L25" s="106">
        <f t="shared" si="3"/>
        <v>141</v>
      </c>
      <c r="M25" s="106">
        <f t="shared" si="4"/>
        <v>2350</v>
      </c>
      <c r="N25" s="100"/>
    </row>
    <row r="26" spans="1:14" ht="72" customHeight="1" x14ac:dyDescent="0.25">
      <c r="A26" s="105">
        <v>9</v>
      </c>
      <c r="B26" s="109" t="s">
        <v>55</v>
      </c>
      <c r="C26" s="108" t="s">
        <v>70</v>
      </c>
      <c r="D26" s="107"/>
      <c r="E26" s="110">
        <v>12</v>
      </c>
      <c r="F26" s="106">
        <v>90</v>
      </c>
      <c r="G26" s="106">
        <v>18</v>
      </c>
      <c r="H26" s="106">
        <v>0</v>
      </c>
      <c r="I26" s="106">
        <f t="shared" si="0"/>
        <v>9</v>
      </c>
      <c r="J26" s="106">
        <f t="shared" si="2"/>
        <v>97.2</v>
      </c>
      <c r="K26" s="106">
        <f t="shared" si="1"/>
        <v>9</v>
      </c>
      <c r="L26" s="106">
        <f t="shared" si="3"/>
        <v>97.2</v>
      </c>
      <c r="M26" s="106">
        <f t="shared" si="4"/>
        <v>1080</v>
      </c>
      <c r="N26" s="100"/>
    </row>
    <row r="27" spans="1:14" ht="66.75" customHeight="1" x14ac:dyDescent="0.25">
      <c r="A27" s="105">
        <v>10</v>
      </c>
      <c r="B27" s="109" t="s">
        <v>56</v>
      </c>
      <c r="C27" s="108" t="s">
        <v>71</v>
      </c>
      <c r="D27" s="107"/>
      <c r="E27" s="110">
        <v>2</v>
      </c>
      <c r="F27" s="106">
        <v>1250</v>
      </c>
      <c r="G27" s="106">
        <v>18</v>
      </c>
      <c r="H27" s="106">
        <v>0</v>
      </c>
      <c r="I27" s="106">
        <f t="shared" si="0"/>
        <v>9</v>
      </c>
      <c r="J27" s="106">
        <f t="shared" si="2"/>
        <v>225</v>
      </c>
      <c r="K27" s="106">
        <f t="shared" si="1"/>
        <v>9</v>
      </c>
      <c r="L27" s="106">
        <f t="shared" si="3"/>
        <v>225</v>
      </c>
      <c r="M27" s="106">
        <f t="shared" si="4"/>
        <v>2500</v>
      </c>
      <c r="N27" s="100"/>
    </row>
    <row r="28" spans="1:14" ht="164.25" customHeight="1" x14ac:dyDescent="0.25">
      <c r="A28" s="105">
        <v>11</v>
      </c>
      <c r="B28" s="109" t="s">
        <v>57</v>
      </c>
      <c r="C28" s="108" t="s">
        <v>72</v>
      </c>
      <c r="D28" s="107"/>
      <c r="E28" s="110">
        <v>1</v>
      </c>
      <c r="F28" s="106">
        <v>850</v>
      </c>
      <c r="G28" s="106">
        <v>18</v>
      </c>
      <c r="H28" s="106">
        <v>0</v>
      </c>
      <c r="I28" s="106">
        <f t="shared" si="0"/>
        <v>9</v>
      </c>
      <c r="J28" s="106">
        <f t="shared" si="2"/>
        <v>76.5</v>
      </c>
      <c r="K28" s="106">
        <f t="shared" si="1"/>
        <v>9</v>
      </c>
      <c r="L28" s="106">
        <f t="shared" si="3"/>
        <v>76.5</v>
      </c>
      <c r="M28" s="106">
        <f t="shared" si="4"/>
        <v>850</v>
      </c>
      <c r="N28" s="100"/>
    </row>
    <row r="29" spans="1:14" ht="68.25" customHeight="1" x14ac:dyDescent="0.25">
      <c r="A29" s="105">
        <v>12</v>
      </c>
      <c r="B29" s="109" t="s">
        <v>58</v>
      </c>
      <c r="C29" s="108" t="s">
        <v>73</v>
      </c>
      <c r="D29" s="107"/>
      <c r="E29" s="110">
        <v>1</v>
      </c>
      <c r="F29" s="106">
        <v>725</v>
      </c>
      <c r="G29" s="106">
        <v>18</v>
      </c>
      <c r="H29" s="106">
        <v>0</v>
      </c>
      <c r="I29" s="106">
        <f t="shared" si="0"/>
        <v>9</v>
      </c>
      <c r="J29" s="106">
        <f t="shared" si="2"/>
        <v>65.25</v>
      </c>
      <c r="K29" s="106">
        <f t="shared" si="1"/>
        <v>9</v>
      </c>
      <c r="L29" s="106">
        <f t="shared" si="3"/>
        <v>65.25</v>
      </c>
      <c r="M29" s="106">
        <f t="shared" si="4"/>
        <v>725</v>
      </c>
      <c r="N29" s="100"/>
    </row>
    <row r="30" spans="1:14" ht="134.25" customHeight="1" x14ac:dyDescent="0.25">
      <c r="A30" s="105">
        <v>13</v>
      </c>
      <c r="B30" s="109" t="s">
        <v>59</v>
      </c>
      <c r="C30" s="108" t="s">
        <v>74</v>
      </c>
      <c r="D30" s="107"/>
      <c r="E30" s="110">
        <v>1</v>
      </c>
      <c r="F30" s="106">
        <v>15500</v>
      </c>
      <c r="G30" s="106">
        <v>18</v>
      </c>
      <c r="H30" s="106">
        <v>0</v>
      </c>
      <c r="I30" s="106">
        <f t="shared" si="0"/>
        <v>9</v>
      </c>
      <c r="J30" s="106">
        <f t="shared" si="2"/>
        <v>1395</v>
      </c>
      <c r="K30" s="106">
        <f t="shared" si="1"/>
        <v>9</v>
      </c>
      <c r="L30" s="106">
        <f t="shared" si="3"/>
        <v>1395</v>
      </c>
      <c r="M30" s="106">
        <f t="shared" si="4"/>
        <v>15500</v>
      </c>
      <c r="N30" s="100"/>
    </row>
    <row r="31" spans="1:14" ht="86.25" customHeight="1" x14ac:dyDescent="0.25">
      <c r="A31" s="105">
        <v>14</v>
      </c>
      <c r="B31" s="109" t="s">
        <v>60</v>
      </c>
      <c r="C31" s="108" t="s">
        <v>75</v>
      </c>
      <c r="D31" s="107"/>
      <c r="E31" s="110">
        <v>1</v>
      </c>
      <c r="F31" s="106">
        <v>85000</v>
      </c>
      <c r="G31" s="106">
        <v>18</v>
      </c>
      <c r="H31" s="106">
        <v>0</v>
      </c>
      <c r="I31" s="106">
        <f t="shared" si="0"/>
        <v>9</v>
      </c>
      <c r="J31" s="106">
        <f t="shared" si="2"/>
        <v>7650</v>
      </c>
      <c r="K31" s="106">
        <f t="shared" si="1"/>
        <v>9</v>
      </c>
      <c r="L31" s="106">
        <f t="shared" si="3"/>
        <v>7650</v>
      </c>
      <c r="M31" s="106">
        <f t="shared" si="4"/>
        <v>85000</v>
      </c>
      <c r="N31" s="100"/>
    </row>
    <row r="32" spans="1:14" ht="72" customHeight="1" x14ac:dyDescent="0.25">
      <c r="A32" s="105">
        <v>15</v>
      </c>
      <c r="B32" s="109" t="s">
        <v>61</v>
      </c>
      <c r="C32" s="108" t="s">
        <v>76</v>
      </c>
      <c r="D32" s="107"/>
      <c r="E32" s="110">
        <v>3</v>
      </c>
      <c r="F32" s="106">
        <v>250</v>
      </c>
      <c r="G32" s="106">
        <v>12</v>
      </c>
      <c r="H32" s="106">
        <v>0</v>
      </c>
      <c r="I32" s="106">
        <f t="shared" si="0"/>
        <v>6</v>
      </c>
      <c r="J32" s="106">
        <f t="shared" si="2"/>
        <v>45</v>
      </c>
      <c r="K32" s="106">
        <f t="shared" si="1"/>
        <v>6</v>
      </c>
      <c r="L32" s="106">
        <f t="shared" si="3"/>
        <v>45</v>
      </c>
      <c r="M32" s="106">
        <f t="shared" si="4"/>
        <v>750</v>
      </c>
      <c r="N32" s="100"/>
    </row>
    <row r="33" spans="1:13" ht="24.75" customHeight="1" x14ac:dyDescent="0.25">
      <c r="A33" s="89"/>
      <c r="B33" s="88"/>
      <c r="C33" s="90"/>
      <c r="D33" s="90"/>
      <c r="E33" s="91"/>
      <c r="F33" s="92"/>
      <c r="G33" s="92"/>
      <c r="H33" s="93"/>
      <c r="I33" s="92"/>
      <c r="J33" s="92"/>
      <c r="K33" s="94"/>
      <c r="L33" s="92"/>
      <c r="M33" s="92"/>
    </row>
    <row r="34" spans="1:13" ht="21" x14ac:dyDescent="0.35">
      <c r="A34" s="114" t="s">
        <v>24</v>
      </c>
      <c r="B34" s="115"/>
      <c r="C34" s="26"/>
      <c r="D34" s="26"/>
      <c r="E34" s="27"/>
      <c r="F34" s="28" t="s">
        <v>16</v>
      </c>
      <c r="G34" s="28"/>
      <c r="H34" s="61"/>
      <c r="I34" s="37"/>
      <c r="J34" s="63"/>
      <c r="K34" s="60" t="s">
        <v>17</v>
      </c>
      <c r="L34" s="30"/>
      <c r="M34" s="31">
        <f>SUM(M18:M33)</f>
        <v>180035</v>
      </c>
    </row>
    <row r="35" spans="1:13" ht="21" x14ac:dyDescent="0.35">
      <c r="A35" s="80" t="s">
        <v>18</v>
      </c>
      <c r="B35" s="81"/>
      <c r="C35" s="26"/>
      <c r="D35" s="26"/>
      <c r="E35" s="27"/>
      <c r="F35" s="28"/>
      <c r="G35" s="28"/>
      <c r="H35" s="32"/>
      <c r="I35" s="28"/>
      <c r="J35" s="29"/>
      <c r="K35" s="32" t="s">
        <v>5</v>
      </c>
      <c r="L35" s="28"/>
      <c r="M35" s="33">
        <f>SUM(H18:H18)</f>
        <v>0</v>
      </c>
    </row>
    <row r="36" spans="1:13" ht="21" x14ac:dyDescent="0.35">
      <c r="A36" s="34" t="s">
        <v>42</v>
      </c>
      <c r="B36" s="35"/>
      <c r="C36" s="35"/>
      <c r="D36" s="35"/>
      <c r="E36" s="35"/>
      <c r="F36" s="35"/>
      <c r="G36" s="35"/>
      <c r="H36" s="32"/>
      <c r="I36" s="28"/>
      <c r="J36" s="29"/>
      <c r="K36" s="32" t="s">
        <v>6</v>
      </c>
      <c r="L36" s="28"/>
      <c r="M36" s="33">
        <f>SUM(J18:J33)</f>
        <v>16059.15</v>
      </c>
    </row>
    <row r="37" spans="1:13" ht="21" x14ac:dyDescent="0.35">
      <c r="A37" s="5" t="s">
        <v>19</v>
      </c>
      <c r="B37" s="14"/>
      <c r="C37" s="14"/>
      <c r="D37" s="14"/>
      <c r="E37" s="27"/>
      <c r="F37" s="28"/>
      <c r="G37" s="28"/>
      <c r="H37" s="32"/>
      <c r="I37" s="28"/>
      <c r="J37" s="29"/>
      <c r="K37" s="32" t="s">
        <v>7</v>
      </c>
      <c r="L37" s="28"/>
      <c r="M37" s="33">
        <f>SUM(L18:L33)</f>
        <v>16059.15</v>
      </c>
    </row>
    <row r="38" spans="1:13" ht="21" x14ac:dyDescent="0.35">
      <c r="A38" s="36" t="s">
        <v>20</v>
      </c>
      <c r="B38" s="14"/>
      <c r="C38" s="14"/>
      <c r="D38" s="14"/>
      <c r="E38" s="27"/>
      <c r="F38" s="28"/>
      <c r="G38" s="28"/>
      <c r="H38" s="64"/>
      <c r="I38" s="28"/>
      <c r="J38" s="29"/>
      <c r="K38" s="61" t="s">
        <v>21</v>
      </c>
      <c r="L38" s="37"/>
      <c r="M38" s="38">
        <f>SUM(M34:M37)</f>
        <v>212153.3</v>
      </c>
    </row>
    <row r="39" spans="1:13" ht="21" x14ac:dyDescent="0.35">
      <c r="A39" s="39" t="s">
        <v>33</v>
      </c>
      <c r="B39" s="40"/>
      <c r="C39" s="40"/>
      <c r="D39" s="40"/>
      <c r="E39" s="27"/>
      <c r="F39" s="28"/>
      <c r="G39" s="28"/>
      <c r="H39" s="64"/>
      <c r="I39" s="28"/>
      <c r="J39" s="29"/>
      <c r="K39" s="62" t="s">
        <v>22</v>
      </c>
      <c r="L39" s="41"/>
      <c r="M39" s="42">
        <v>-0.3</v>
      </c>
    </row>
    <row r="40" spans="1:13" ht="23.25" x14ac:dyDescent="0.35">
      <c r="A40" s="43"/>
      <c r="B40" s="44"/>
      <c r="C40" s="44"/>
      <c r="D40" s="44"/>
      <c r="E40" s="44"/>
      <c r="F40" s="45"/>
      <c r="G40" s="45"/>
      <c r="H40" s="45"/>
      <c r="I40" s="45"/>
      <c r="J40" s="46"/>
      <c r="K40" s="47" t="s">
        <v>23</v>
      </c>
      <c r="L40" s="47"/>
      <c r="M40" s="48">
        <f>SUM(M38:M39)</f>
        <v>212153</v>
      </c>
    </row>
    <row r="41" spans="1:13" ht="18.75" x14ac:dyDescent="0.25">
      <c r="A41" s="49"/>
      <c r="B41" s="50"/>
      <c r="C41" s="50"/>
      <c r="D41" s="50"/>
      <c r="E41" s="50"/>
      <c r="F41" s="50"/>
      <c r="G41" s="50"/>
      <c r="H41" s="50"/>
      <c r="I41" s="50"/>
      <c r="J41" s="50"/>
      <c r="K41" s="50"/>
      <c r="L41" s="50"/>
      <c r="M41" s="51"/>
    </row>
    <row r="42" spans="1:13" ht="21" x14ac:dyDescent="0.35">
      <c r="A42" s="52" t="s">
        <v>35</v>
      </c>
      <c r="B42" s="53"/>
      <c r="C42" s="53"/>
      <c r="D42" s="53"/>
      <c r="E42" s="20"/>
      <c r="F42" s="20"/>
      <c r="G42" s="20"/>
      <c r="H42" s="20"/>
      <c r="I42" s="20"/>
      <c r="J42" s="20"/>
      <c r="K42" s="20"/>
      <c r="L42" s="20"/>
      <c r="M42" s="4"/>
    </row>
    <row r="43" spans="1:13" ht="21" x14ac:dyDescent="0.35">
      <c r="A43" s="54"/>
      <c r="B43" s="53"/>
      <c r="C43" s="53"/>
      <c r="D43" s="53"/>
      <c r="E43" s="14"/>
      <c r="F43" s="14"/>
      <c r="G43" s="14"/>
      <c r="H43" s="14"/>
      <c r="I43" s="14"/>
      <c r="J43" s="14"/>
      <c r="K43" s="14"/>
      <c r="L43" s="14"/>
      <c r="M43" s="7"/>
    </row>
    <row r="44" spans="1:13" ht="21" x14ac:dyDescent="0.35">
      <c r="A44" s="55" t="s">
        <v>27</v>
      </c>
      <c r="B44" s="56" t="s">
        <v>44</v>
      </c>
      <c r="C44" s="56"/>
      <c r="D44" s="56"/>
      <c r="E44" s="17"/>
      <c r="F44" s="17"/>
      <c r="G44" s="17"/>
      <c r="H44" s="17"/>
      <c r="I44" s="17"/>
      <c r="J44" s="17"/>
      <c r="K44" s="17"/>
      <c r="L44" s="17"/>
      <c r="M44" s="19"/>
    </row>
  </sheetData>
  <mergeCells count="4">
    <mergeCell ref="G15:H15"/>
    <mergeCell ref="I15:J15"/>
    <mergeCell ref="K15:L15"/>
    <mergeCell ref="A34:B34"/>
  </mergeCells>
  <pageMargins left="0.7" right="0.7" top="0.75" bottom="0.75" header="0.3" footer="0.3"/>
  <pageSetup paperSize="9" scale="56" orientation="portrait" r:id="rId1"/>
  <colBreaks count="1" manualBreakCount="1">
    <brk id="13" max="31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ASSORTED</vt:lpstr>
      <vt:lpstr>ASSORTED!Print_Area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Admin</cp:lastModifiedBy>
  <cp:lastPrinted>2022-02-15T09:39:21Z</cp:lastPrinted>
  <dcterms:created xsi:type="dcterms:W3CDTF">2018-08-06T06:08:58Z</dcterms:created>
  <dcterms:modified xsi:type="dcterms:W3CDTF">2024-06-29T13:14:19Z</dcterms:modified>
</cp:coreProperties>
</file>