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ASSORTED!$A$1:$L$32</definedName>
  </definedNames>
  <calcPr calcId="145621"/>
</workbook>
</file>

<file path=xl/calcChain.xml><?xml version="1.0" encoding="utf-8"?>
<calcChain xmlns="http://schemas.openxmlformats.org/spreadsheetml/2006/main">
  <c r="H19" i="2" l="1"/>
  <c r="H20" i="2"/>
  <c r="J19" i="2"/>
  <c r="J20" i="2"/>
  <c r="L19" i="2"/>
  <c r="L20" i="2"/>
  <c r="I20" i="2" l="1"/>
  <c r="K20" i="2" s="1"/>
  <c r="I19" i="2"/>
  <c r="K19" i="2" s="1"/>
  <c r="L18" i="2"/>
  <c r="L22" i="2" s="1"/>
  <c r="H18" i="2" l="1"/>
  <c r="J18" i="2"/>
  <c r="I18" i="2" l="1"/>
  <c r="L24" i="2" s="1"/>
  <c r="L23" i="2"/>
  <c r="K18" i="2" l="1"/>
  <c r="L25" i="2" l="1"/>
  <c r="L26" i="2" s="1"/>
  <c r="L28" i="2" s="1"/>
</calcChain>
</file>

<file path=xl/sharedStrings.xml><?xml version="1.0" encoding="utf-8"?>
<sst xmlns="http://schemas.openxmlformats.org/spreadsheetml/2006/main" count="55" uniqueCount="48">
  <si>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</si>
  <si>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</si>
  <si>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</si>
  <si>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</si>
  <si>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</si>
  <si>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</si>
  <si>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</si>
  <si>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</si>
  <si>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</si>
  <si>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</si>
  <si>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</si>
  <si>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</si>
  <si>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</si>
  <si>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</si>
  <si>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</si>
  <si>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</si>
  <si>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</si>
  <si>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</si>
  <si>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</si>
  <si>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</si>
  <si>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</si>
  <si>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</si>
  <si>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</si>
  <si>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</si>
  <si>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</si>
  <si>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</si>
  <si>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</si>
  <si>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</si>
  <si>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</si>
  <si>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</si>
  <si>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</si>
  <si>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</si>
  <si>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</si>
  <si>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</si>
  <si>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</si>
  <si>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</si>
  <si>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</si>
  <si>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</si>
  <si>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</si>
  <si>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</si>
  <si>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</si>
  <si>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</si>
  <si>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t>EVENT NO : R2535</t>
  </si>
  <si>
    <t>DATE : 28.12.2024</t>
  </si>
  <si>
    <r>
      <t xml:space="preserve">2) Delivery   </t>
    </r>
    <r>
      <rPr>
        <sz val="14"/>
        <rFont val="Calibri"/>
        <family val="2"/>
      </rPr>
      <t>: Within 15-30 Days.</t>
    </r>
  </si>
  <si>
    <t>SF1 &amp; SF 2 Manual paper Towel dispensers DESCRIPTION: PROVIDE APPROVED MANUAL HAND PAPER TOWEL DISPENSER UNIT; WALL MOUNTED; REFER TO ELEVATIONS FOR MORE INFORMATION; PLEASE NOTE: INSTALLATION DONE ON SITE WITH DESIGNER PRESENT; SPECIFICATION: - Name:C-FOLD MULTIFOLD PAPER TOWEL DISPENSER Type:WALL MOUNTED ST STEEL COMMERCIAL Finish:STAINLESS STEEL Dimensions:250 L X 100 D X 280MM H PLEASE NOTE: SEND UNIT FOR POWDER COATING; Color: FERROGRAIN BLACK DISPENSER PC - (Dimensions:250 L X 100 D X 280MM H)</t>
  </si>
  <si>
    <t>SF2 - SOAP DISPENSER -Local DESCRIPTION: PROVIDE APPROVED MANUAL HAND SANITIZER DISPENSER UNIT; WALL MOUNTED; REFER TO ELEVATIONS FOR MORE INFORMATION; PLEASE NOTE: INSTALLATION DONE ON SITE WITH DESIGNER PRESENT; SPECIFICATION: - Name:MANUAL FOAM SOAP DISPENSER Type:WALL MOUNTED ST STEEL COMMERCIAL Finish:STAINLESS STEEL Dimensions:110 L X 100 D X 240MM H PLEASE NOTE: SEND UNIT FOR POWDER COATING; color:FERROGRAIN BLACK REFERENCE IMAGE ONLY - ACTUAL FINISH MAY DIFFER (Dimensions:110 L X 100 D X 240MM H)</t>
  </si>
  <si>
    <t>SF2 Hand Sanitizer dispenser -Local DESCRIPTION: PROVIDE APPROVED MANUAL HAND SANITIZER DISPENSER UNIT; WALL MOUNTED; REFER TO ELEVATIONS FOR MORE INFORMATION; PLEASE NOTE: INSTALLATION DONE ON SITE WITH DESIGNER PRESENT; SPECIFICATION: - Name:MANUAL FOAM SOAP DISPENSER Type:WALL MOUNTED ST STEEL COMMERCIAL Finish:STAINLESS STEEL Dimensions:110 L X 100 D X 240MM H PLEASE NOTE: SEND UNIT FOR POWDER COATING; color:FERROGRAIN BLACK REFERENCE IMAGE ONLY - ACTUAL FINISH MAY DIFFER (Dimensions:110 L X 100 D X 240MM 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</si>
</sst>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4" fillId="0" borderId="2" xfId="0" applyFont="1" applyBorder="1"/>
    <xf numFmtId="0" fontId="0" fillId="0" borderId="0" xfId="0" applyBorder="1"/>
    <xf numFmtId="0" fontId="15" fillId="0" borderId="0" xfId="0" applyFont="1" applyBorder="1"/>
    <xf numFmtId="0" fontId="16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19" fillId="0" borderId="0" xfId="0" applyFont="1" applyBorder="1"/>
    <xf numFmtId="0" fontId="10" fillId="0" borderId="0" xfId="0" applyFont="1" applyBorder="1" applyAlignment="1"/>
    <xf numFmtId="0" fontId="10" fillId="0" borderId="5" xfId="0" applyFont="1" applyBorder="1" applyAlignment="1"/>
    <xf numFmtId="0" fontId="10" fillId="0" borderId="8" xfId="0" applyFont="1" applyBorder="1" applyAlignment="1"/>
    <xf numFmtId="2" fontId="10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2" fillId="0" borderId="4" xfId="0" applyFont="1" applyBorder="1"/>
    <xf numFmtId="0" fontId="10" fillId="0" borderId="2" xfId="0" applyFont="1" applyBorder="1" applyAlignment="1"/>
    <xf numFmtId="2" fontId="10" fillId="0" borderId="12" xfId="0" applyNumberFormat="1" applyFont="1" applyBorder="1" applyAlignment="1">
      <alignment horizontal="center"/>
    </xf>
    <xf numFmtId="0" fontId="20" fillId="0" borderId="4" xfId="0" applyFont="1" applyBorder="1" applyAlignment="1"/>
    <xf numFmtId="0" fontId="21" fillId="0" borderId="0" xfId="0" applyFont="1" applyBorder="1" applyAlignment="1">
      <alignment horizontal="left"/>
    </xf>
    <xf numFmtId="0" fontId="10" fillId="0" borderId="6" xfId="0" applyFont="1" applyBorder="1" applyAlignment="1"/>
    <xf numFmtId="2" fontId="10" fillId="0" borderId="14" xfId="0" applyNumberFormat="1" applyFont="1" applyBorder="1" applyAlignment="1">
      <alignment horizontal="center"/>
    </xf>
    <xf numFmtId="0" fontId="21" fillId="0" borderId="10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10" fillId="0" borderId="4" xfId="0" applyFont="1" applyBorder="1"/>
    <xf numFmtId="0" fontId="10" fillId="0" borderId="0" xfId="0" applyFont="1" applyBorder="1"/>
    <xf numFmtId="0" fontId="0" fillId="0" borderId="4" xfId="0" applyBorder="1"/>
    <xf numFmtId="0" fontId="10" fillId="0" borderId="10" xfId="0" applyFont="1" applyBorder="1"/>
    <xf numFmtId="0" fontId="10" fillId="0" borderId="6" xfId="0" applyFont="1" applyBorder="1"/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1" fillId="0" borderId="2" xfId="0" applyFont="1" applyBorder="1" applyAlignment="1"/>
    <xf numFmtId="0" fontId="10" fillId="0" borderId="3" xfId="0" applyFont="1" applyBorder="1" applyAlignment="1"/>
    <xf numFmtId="0" fontId="11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5" xfId="0" applyFont="1" applyBorder="1" applyAlignment="1"/>
    <xf numFmtId="0" fontId="20" fillId="0" borderId="0" xfId="0" applyFont="1" applyBorder="1" applyAlignment="1"/>
    <xf numFmtId="0" fontId="20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3" fillId="0" borderId="4" xfId="0" applyFont="1" applyBorder="1"/>
    <xf numFmtId="0" fontId="16" fillId="0" borderId="4" xfId="0" applyFont="1" applyBorder="1"/>
    <xf numFmtId="0" fontId="25" fillId="0" borderId="0" xfId="0" applyFont="1" applyBorder="1"/>
    <xf numFmtId="0" fontId="17" fillId="0" borderId="4" xfId="0" applyFont="1" applyFill="1" applyBorder="1"/>
    <xf numFmtId="0" fontId="22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6" fillId="3" borderId="14" xfId="0" applyFont="1" applyFill="1" applyBorder="1" applyAlignment="1">
      <alignment horizontal="center" vertical="center"/>
    </xf>
    <xf numFmtId="0" fontId="22" fillId="0" borderId="14" xfId="0" applyFont="1" applyBorder="1" applyAlignment="1">
      <alignment horizontal="center" vertical="top"/>
    </xf>
    <xf numFmtId="2" fontId="18" fillId="0" borderId="14" xfId="0" applyNumberFormat="1" applyFont="1" applyBorder="1" applyAlignment="1">
      <alignment horizontal="center" vertical="top"/>
    </xf>
    <xf numFmtId="2" fontId="18" fillId="0" borderId="14" xfId="0" applyNumberFormat="1" applyFont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17" fillId="0" borderId="0" xfId="0" applyFont="1"/>
    <xf numFmtId="0" fontId="17" fillId="0" borderId="0" xfId="0" applyFont="1" applyBorder="1"/>
    <xf numFmtId="0" fontId="0" fillId="2" borderId="0" xfId="0" applyFill="1" applyAlignment="1">
      <alignment horizontal="center" vertical="center"/>
    </xf>
    <xf numFmtId="0" fontId="27" fillId="0" borderId="12" xfId="0" applyFont="1" applyBorder="1" applyAlignment="1" applyProtection="1">
      <alignment horizontal="center"/>
      <protection locked="0"/>
    </xf>
    <xf numFmtId="0" fontId="27" fillId="0" borderId="13" xfId="0" applyFont="1" applyBorder="1" applyAlignment="1" applyProtection="1">
      <alignment horizontal="center"/>
      <protection locked="0"/>
    </xf>
    <xf numFmtId="0" fontId="24" fillId="0" borderId="0" xfId="0" applyFont="1" applyBorder="1" applyAlignment="1">
      <alignment vertical="center"/>
    </xf>
    <xf numFmtId="0" fontId="24" fillId="0" borderId="6" xfId="0" applyFont="1" applyBorder="1" applyAlignment="1">
      <alignment vertical="center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2" fontId="28" fillId="2" borderId="15" xfId="0" applyNumberFormat="1" applyFont="1" applyFill="1" applyBorder="1" applyAlignment="1">
      <alignment horizontal="center" vertical="center"/>
    </xf>
    <xf numFmtId="0" fontId="28" fillId="0" borderId="1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2" fontId="28" fillId="2" borderId="14" xfId="0" applyNumberFormat="1" applyFont="1" applyFill="1" applyBorder="1" applyAlignment="1">
      <alignment horizontal="center" vertical="center"/>
    </xf>
    <xf numFmtId="0" fontId="29" fillId="0" borderId="15" xfId="0" applyNumberFormat="1" applyFont="1" applyBorder="1" applyAlignment="1" applyProtection="1">
      <alignment vertical="center" wrapText="1"/>
    </xf>
    <xf numFmtId="0" fontId="29" fillId="0" borderId="15" xfId="0" applyNumberFormat="1" applyFont="1" applyBorder="1" applyAlignment="1" applyProtection="1">
      <alignment horizontal="center" vertical="center"/>
    </xf>
    <xf numFmtId="2" fontId="9" fillId="2" borderId="14" xfId="0" applyNumberFormat="1" applyFont="1" applyFill="1" applyBorder="1" applyAlignment="1">
      <alignment horizontal="center" vertical="top"/>
    </xf>
    <xf numFmtId="2" fontId="17" fillId="0" borderId="14" xfId="0" applyNumberFormat="1" applyFont="1" applyBorder="1" applyAlignment="1">
      <alignment horizontal="center" vertical="top"/>
    </xf>
    <xf numFmtId="0" fontId="17" fillId="0" borderId="7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17</xdr:row>
      <xdr:rowOff>295275</xdr:rowOff>
    </xdr:from>
    <xdr:to>
      <xdr:col>2</xdr:col>
      <xdr:colOff>1771650</xdr:colOff>
      <xdr:row>17</xdr:row>
      <xdr:rowOff>1809750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4445" t="29333"/>
        <a:stretch/>
      </xdr:blipFill>
      <xdr:spPr>
        <a:xfrm>
          <a:off x="4086225" y="4448175"/>
          <a:ext cx="1619250" cy="1514475"/>
        </a:xfrm>
        <a:prstGeom prst="rect">
          <a:avLst/>
        </a:prstGeom>
      </xdr:spPr>
    </xdr:pic>
    <xdr:clientData/>
  </xdr:twoCellAnchor>
  <xdr:twoCellAnchor editAs="oneCell">
    <xdr:from>
      <xdr:col>2</xdr:col>
      <xdr:colOff>466725</xdr:colOff>
      <xdr:row>18</xdr:row>
      <xdr:rowOff>485775</xdr:rowOff>
    </xdr:from>
    <xdr:to>
      <xdr:col>2</xdr:col>
      <xdr:colOff>1630989</xdr:colOff>
      <xdr:row>18</xdr:row>
      <xdr:rowOff>2085974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6915150"/>
          <a:ext cx="1164264" cy="1600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390525</xdr:colOff>
      <xdr:row>19</xdr:row>
      <xdr:rowOff>333375</xdr:rowOff>
    </xdr:from>
    <xdr:to>
      <xdr:col>2</xdr:col>
      <xdr:colOff>1554962</xdr:colOff>
      <xdr:row>19</xdr:row>
      <xdr:rowOff>1936762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324350" y="9163050"/>
          <a:ext cx="1164437" cy="16033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topLeftCell="A20" zoomScaleNormal="100" workbookViewId="0">
      <selection activeCell="E21" sqref="E21"/>
    </sheetView>
  </sheetViews>
  <sheetFormatPr defaultRowHeight="15" x14ac:dyDescent="0.25"/>
  <cols>
    <col min="1" max="1" width="6.42578125" customWidth="1"/>
    <col min="2" max="2" width="52.5703125" customWidth="1"/>
    <col min="3" max="3" width="30.85546875" customWidth="1"/>
    <col min="5" max="5" width="12" customWidth="1"/>
    <col min="10" max="10" width="10.42578125" customWidth="1"/>
    <col min="11" max="11" width="11" customWidth="1"/>
    <col min="12" max="12" width="17.140625" customWidth="1"/>
    <col min="13" max="13" width="18.28515625" customWidth="1"/>
  </cols>
  <sheetData>
    <row r="1" spans="1:12" ht="31.5" x14ac:dyDescent="0.5">
      <c r="A1" s="1" t="s">
        <v>34</v>
      </c>
      <c r="B1" s="2"/>
      <c r="C1" s="2"/>
      <c r="D1" s="2"/>
      <c r="E1" s="2"/>
      <c r="F1" s="3"/>
      <c r="G1" s="3"/>
      <c r="H1" s="3"/>
      <c r="I1" s="3"/>
      <c r="J1" s="3"/>
      <c r="K1" s="3"/>
      <c r="L1" s="4"/>
    </row>
    <row r="2" spans="1:12" ht="18.75" x14ac:dyDescent="0.3">
      <c r="A2" s="79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7"/>
    </row>
    <row r="3" spans="1:12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7"/>
    </row>
    <row r="4" spans="1:12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7"/>
    </row>
    <row r="5" spans="1:12" ht="18.75" x14ac:dyDescent="0.3">
      <c r="A5" s="62"/>
      <c r="B5" s="63"/>
      <c r="C5" s="63"/>
      <c r="D5" s="63"/>
      <c r="E5" s="63"/>
      <c r="F5" s="63"/>
      <c r="G5" s="63"/>
      <c r="H5" s="6"/>
      <c r="I5" s="6"/>
      <c r="J5" s="6"/>
      <c r="K5" s="6"/>
      <c r="L5" s="7"/>
    </row>
    <row r="6" spans="1:12" ht="18.75" x14ac:dyDescent="0.3">
      <c r="A6" s="5" t="s">
        <v>31</v>
      </c>
      <c r="B6" s="6"/>
      <c r="C6" s="6"/>
      <c r="D6" s="8"/>
      <c r="E6" s="6"/>
      <c r="F6" s="6"/>
      <c r="G6" s="6"/>
      <c r="H6" s="6"/>
      <c r="I6" s="6"/>
      <c r="J6" s="6"/>
      <c r="K6" s="6"/>
      <c r="L6" s="7"/>
    </row>
    <row r="7" spans="1:12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1"/>
    </row>
    <row r="8" spans="1:12" ht="18.75" x14ac:dyDescent="0.3">
      <c r="A8" s="12"/>
      <c r="B8" s="13" t="s">
        <v>0</v>
      </c>
      <c r="C8" s="13"/>
      <c r="D8" s="64" t="s">
        <v>1</v>
      </c>
      <c r="E8" s="65"/>
      <c r="F8" s="65"/>
      <c r="G8" s="65"/>
      <c r="H8" s="65"/>
      <c r="I8" s="65"/>
      <c r="J8" s="65"/>
      <c r="K8" s="65"/>
      <c r="L8" s="66"/>
    </row>
    <row r="9" spans="1:12" ht="18.75" x14ac:dyDescent="0.3">
      <c r="A9" s="5"/>
      <c r="B9" s="90" t="s">
        <v>41</v>
      </c>
      <c r="C9" s="77"/>
      <c r="D9" s="75" t="s">
        <v>36</v>
      </c>
      <c r="E9" s="76"/>
      <c r="F9" s="76"/>
      <c r="G9" s="76"/>
      <c r="H9" s="76"/>
      <c r="I9" s="76"/>
      <c r="J9" s="67"/>
      <c r="K9" s="67"/>
      <c r="L9" s="68"/>
    </row>
    <row r="10" spans="1:12" ht="18.75" x14ac:dyDescent="0.3">
      <c r="A10" s="5"/>
      <c r="B10" s="91"/>
      <c r="C10" s="15"/>
      <c r="D10" s="62" t="s">
        <v>25</v>
      </c>
      <c r="E10" s="63"/>
      <c r="F10" s="63"/>
      <c r="G10" s="63"/>
      <c r="H10" s="63"/>
      <c r="I10" s="63"/>
      <c r="J10" s="32"/>
      <c r="K10" s="32"/>
      <c r="L10" s="69"/>
    </row>
    <row r="11" spans="1:12" ht="18.75" x14ac:dyDescent="0.3">
      <c r="A11" s="80"/>
      <c r="B11" s="81"/>
      <c r="C11" s="16"/>
      <c r="D11" s="34" t="s">
        <v>26</v>
      </c>
      <c r="E11" s="100"/>
      <c r="F11" s="100"/>
      <c r="G11" s="100"/>
      <c r="H11" s="100"/>
      <c r="I11" s="100"/>
      <c r="J11" s="57"/>
      <c r="K11" s="57"/>
      <c r="L11" s="58"/>
    </row>
    <row r="12" spans="1:12" ht="18.75" x14ac:dyDescent="0.3">
      <c r="A12" s="54"/>
      <c r="B12" s="95" t="s">
        <v>42</v>
      </c>
      <c r="C12" s="14"/>
      <c r="D12" s="39"/>
      <c r="E12" s="70"/>
      <c r="F12" s="70"/>
      <c r="G12" s="70"/>
      <c r="H12" s="70"/>
      <c r="I12" s="70"/>
      <c r="J12" s="70"/>
      <c r="K12" s="70"/>
      <c r="L12" s="71"/>
    </row>
    <row r="13" spans="1:12" ht="21.75" customHeight="1" x14ac:dyDescent="0.25">
      <c r="A13" s="82"/>
      <c r="B13" s="96"/>
      <c r="C13" s="14"/>
      <c r="D13" s="18"/>
      <c r="E13" s="14"/>
      <c r="F13" s="14"/>
      <c r="G13" s="14"/>
      <c r="H13" s="14"/>
      <c r="I13" s="14"/>
      <c r="J13" s="14"/>
      <c r="K13" s="14"/>
      <c r="L13" s="19"/>
    </row>
    <row r="14" spans="1:12" ht="18.75" x14ac:dyDescent="0.3">
      <c r="A14" s="12"/>
      <c r="B14" s="14"/>
      <c r="C14" s="20"/>
      <c r="D14" s="72" t="s">
        <v>43</v>
      </c>
      <c r="E14" s="73"/>
      <c r="F14" s="73"/>
      <c r="G14" s="73"/>
      <c r="H14" s="73"/>
      <c r="I14" s="73"/>
      <c r="J14" s="73"/>
      <c r="K14" s="73"/>
      <c r="L14" s="74"/>
    </row>
    <row r="15" spans="1:12" ht="15.75" x14ac:dyDescent="0.25">
      <c r="A15" s="21" t="s">
        <v>2</v>
      </c>
      <c r="B15" s="21" t="s">
        <v>3</v>
      </c>
      <c r="C15" s="21"/>
      <c r="D15" s="21" t="s">
        <v>4</v>
      </c>
      <c r="E15" s="93" t="s">
        <v>40</v>
      </c>
      <c r="F15" s="106" t="s">
        <v>5</v>
      </c>
      <c r="G15" s="107"/>
      <c r="H15" s="106" t="s">
        <v>6</v>
      </c>
      <c r="I15" s="107"/>
      <c r="J15" s="106" t="s">
        <v>7</v>
      </c>
      <c r="K15" s="107"/>
      <c r="L15" s="22" t="s">
        <v>8</v>
      </c>
    </row>
    <row r="16" spans="1:12" ht="15.75" x14ac:dyDescent="0.25">
      <c r="A16" s="23" t="s">
        <v>9</v>
      </c>
      <c r="B16" s="23" t="s">
        <v>10</v>
      </c>
      <c r="C16" s="23" t="s">
        <v>37</v>
      </c>
      <c r="D16" s="23" t="s">
        <v>11</v>
      </c>
      <c r="E16" s="94" t="s">
        <v>39</v>
      </c>
      <c r="F16" s="24" t="s">
        <v>12</v>
      </c>
      <c r="G16" s="24" t="s">
        <v>13</v>
      </c>
      <c r="H16" s="25" t="s">
        <v>12</v>
      </c>
      <c r="I16" s="24" t="s">
        <v>13</v>
      </c>
      <c r="J16" s="25" t="s">
        <v>12</v>
      </c>
      <c r="K16" s="24" t="s">
        <v>13</v>
      </c>
      <c r="L16" s="24" t="s">
        <v>14</v>
      </c>
    </row>
    <row r="17" spans="1:13" ht="15.75" x14ac:dyDescent="0.25">
      <c r="A17" s="89"/>
      <c r="B17" s="23"/>
      <c r="C17" s="78"/>
      <c r="D17" s="78" t="s">
        <v>15</v>
      </c>
      <c r="E17" s="94" t="s">
        <v>38</v>
      </c>
      <c r="F17" s="24"/>
      <c r="G17" s="24"/>
      <c r="H17" s="25"/>
      <c r="I17" s="24"/>
      <c r="J17" s="25"/>
      <c r="K17" s="24"/>
      <c r="L17" s="24"/>
    </row>
    <row r="18" spans="1:13" ht="179.25" customHeight="1" x14ac:dyDescent="0.25">
      <c r="A18" s="97">
        <v>1</v>
      </c>
      <c r="B18" s="102" t="s">
        <v>45</v>
      </c>
      <c r="C18" s="99"/>
      <c r="D18" s="103">
        <v>1</v>
      </c>
      <c r="E18" s="98">
        <v>6500</v>
      </c>
      <c r="F18" s="98">
        <v>18</v>
      </c>
      <c r="G18" s="98">
        <v>0</v>
      </c>
      <c r="H18" s="98">
        <f t="shared" ref="H18:H20" si="0">F18/2</f>
        <v>9</v>
      </c>
      <c r="I18" s="98">
        <f>H18%*L18</f>
        <v>585</v>
      </c>
      <c r="J18" s="98">
        <f t="shared" ref="J18:J20" si="1">F18/2</f>
        <v>9</v>
      </c>
      <c r="K18" s="98">
        <f>I18</f>
        <v>585</v>
      </c>
      <c r="L18" s="98">
        <f>D18*E18</f>
        <v>6500</v>
      </c>
      <c r="M18" s="92"/>
    </row>
    <row r="19" spans="1:13" ht="189" customHeight="1" x14ac:dyDescent="0.25">
      <c r="A19" s="97">
        <v>2</v>
      </c>
      <c r="B19" s="102" t="s">
        <v>46</v>
      </c>
      <c r="C19" s="99"/>
      <c r="D19" s="103">
        <v>1</v>
      </c>
      <c r="E19" s="98">
        <v>8500</v>
      </c>
      <c r="F19" s="98">
        <v>18</v>
      </c>
      <c r="G19" s="98">
        <v>0</v>
      </c>
      <c r="H19" s="98">
        <f t="shared" si="0"/>
        <v>9</v>
      </c>
      <c r="I19" s="98">
        <f t="shared" ref="I19:I20" si="2">H19%*L19</f>
        <v>765</v>
      </c>
      <c r="J19" s="98">
        <f t="shared" si="1"/>
        <v>9</v>
      </c>
      <c r="K19" s="98">
        <f t="shared" ref="K19:K20" si="3">I19</f>
        <v>765</v>
      </c>
      <c r="L19" s="98">
        <f t="shared" ref="L19:L20" si="4">D19*E19</f>
        <v>8500</v>
      </c>
      <c r="M19" s="92"/>
    </row>
    <row r="20" spans="1:13" ht="177.75" customHeight="1" x14ac:dyDescent="0.25">
      <c r="A20" s="97">
        <v>3</v>
      </c>
      <c r="B20" s="102" t="s">
        <v>47</v>
      </c>
      <c r="C20" s="99"/>
      <c r="D20" s="103">
        <v>1</v>
      </c>
      <c r="E20" s="98">
        <v>8500</v>
      </c>
      <c r="F20" s="98">
        <v>18</v>
      </c>
      <c r="G20" s="98">
        <v>0</v>
      </c>
      <c r="H20" s="98">
        <f t="shared" si="0"/>
        <v>9</v>
      </c>
      <c r="I20" s="98">
        <f t="shared" si="2"/>
        <v>765</v>
      </c>
      <c r="J20" s="98">
        <f t="shared" si="1"/>
        <v>9</v>
      </c>
      <c r="K20" s="98">
        <f t="shared" si="3"/>
        <v>765</v>
      </c>
      <c r="L20" s="98">
        <f t="shared" si="4"/>
        <v>8500</v>
      </c>
      <c r="M20" s="92"/>
    </row>
    <row r="21" spans="1:13" ht="29.25" customHeight="1" x14ac:dyDescent="0.25">
      <c r="A21" s="84"/>
      <c r="B21" s="83"/>
      <c r="C21" s="85"/>
      <c r="D21" s="86"/>
      <c r="E21" s="87"/>
      <c r="F21" s="101"/>
      <c r="G21" s="88"/>
      <c r="H21" s="87"/>
      <c r="I21" s="87"/>
      <c r="J21" s="104"/>
      <c r="K21" s="105"/>
      <c r="L21" s="87"/>
    </row>
    <row r="22" spans="1:13" ht="21" x14ac:dyDescent="0.35">
      <c r="A22" s="108" t="s">
        <v>24</v>
      </c>
      <c r="B22" s="109"/>
      <c r="C22" s="26"/>
      <c r="D22" s="27"/>
      <c r="E22" s="28" t="s">
        <v>16</v>
      </c>
      <c r="F22" s="28"/>
      <c r="G22" s="59"/>
      <c r="H22" s="37"/>
      <c r="I22" s="60"/>
      <c r="J22" s="30" t="s">
        <v>17</v>
      </c>
      <c r="K22" s="30"/>
      <c r="L22" s="31">
        <f>SUM(L18:L21)</f>
        <v>23500</v>
      </c>
    </row>
    <row r="23" spans="1:13" ht="21" x14ac:dyDescent="0.35">
      <c r="A23" s="75" t="s">
        <v>18</v>
      </c>
      <c r="B23" s="76"/>
      <c r="C23" s="26"/>
      <c r="D23" s="27"/>
      <c r="E23" s="28"/>
      <c r="F23" s="28"/>
      <c r="G23" s="32"/>
      <c r="H23" s="28"/>
      <c r="I23" s="29"/>
      <c r="J23" s="63" t="s">
        <v>5</v>
      </c>
      <c r="K23" s="28"/>
      <c r="L23" s="33">
        <f>SUM(G18:G18)</f>
        <v>0</v>
      </c>
    </row>
    <row r="24" spans="1:13" ht="21" x14ac:dyDescent="0.35">
      <c r="A24" s="34" t="s">
        <v>44</v>
      </c>
      <c r="B24" s="35"/>
      <c r="C24" s="35"/>
      <c r="D24" s="35"/>
      <c r="E24" s="35"/>
      <c r="F24" s="35"/>
      <c r="G24" s="32"/>
      <c r="H24" s="28"/>
      <c r="I24" s="29"/>
      <c r="J24" s="63" t="s">
        <v>6</v>
      </c>
      <c r="K24" s="28"/>
      <c r="L24" s="33">
        <f>SUM(I18:I21)</f>
        <v>2115</v>
      </c>
    </row>
    <row r="25" spans="1:13" ht="21" x14ac:dyDescent="0.35">
      <c r="A25" s="5" t="s">
        <v>19</v>
      </c>
      <c r="B25" s="14"/>
      <c r="C25" s="14"/>
      <c r="D25" s="27"/>
      <c r="E25" s="28"/>
      <c r="F25" s="28"/>
      <c r="G25" s="32"/>
      <c r="H25" s="28"/>
      <c r="I25" s="29"/>
      <c r="J25" s="63" t="s">
        <v>7</v>
      </c>
      <c r="K25" s="28"/>
      <c r="L25" s="33">
        <f>SUM(K18:K21)</f>
        <v>2115</v>
      </c>
    </row>
    <row r="26" spans="1:13" ht="21" x14ac:dyDescent="0.35">
      <c r="A26" s="36" t="s">
        <v>20</v>
      </c>
      <c r="B26" s="14"/>
      <c r="C26" s="14"/>
      <c r="D26" s="27"/>
      <c r="E26" s="28"/>
      <c r="F26" s="28"/>
      <c r="G26" s="61"/>
      <c r="H26" s="28"/>
      <c r="I26" s="29"/>
      <c r="J26" s="37" t="s">
        <v>21</v>
      </c>
      <c r="K26" s="37"/>
      <c r="L26" s="38">
        <f>SUM(L22:L25)</f>
        <v>27730</v>
      </c>
    </row>
    <row r="27" spans="1:13" ht="21" x14ac:dyDescent="0.35">
      <c r="A27" s="39" t="s">
        <v>33</v>
      </c>
      <c r="B27" s="40"/>
      <c r="C27" s="40"/>
      <c r="D27" s="27"/>
      <c r="E27" s="28"/>
      <c r="F27" s="28"/>
      <c r="G27" s="61"/>
      <c r="H27" s="28"/>
      <c r="I27" s="29"/>
      <c r="J27" s="41" t="s">
        <v>22</v>
      </c>
      <c r="K27" s="41"/>
      <c r="L27" s="42">
        <v>0</v>
      </c>
    </row>
    <row r="28" spans="1:13" ht="23.25" x14ac:dyDescent="0.35">
      <c r="A28" s="43"/>
      <c r="B28" s="44"/>
      <c r="C28" s="44"/>
      <c r="D28" s="44"/>
      <c r="E28" s="45"/>
      <c r="F28" s="45"/>
      <c r="G28" s="45"/>
      <c r="H28" s="45"/>
      <c r="I28" s="46"/>
      <c r="J28" s="47" t="s">
        <v>23</v>
      </c>
      <c r="K28" s="47"/>
      <c r="L28" s="48">
        <f>SUM(L26:L27)</f>
        <v>27730</v>
      </c>
    </row>
    <row r="29" spans="1:13" ht="18.75" x14ac:dyDescent="0.25">
      <c r="A29" s="49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1"/>
    </row>
    <row r="30" spans="1:13" ht="21" x14ac:dyDescent="0.35">
      <c r="A30" s="52" t="s">
        <v>35</v>
      </c>
      <c r="B30" s="53"/>
      <c r="C30" s="53"/>
      <c r="D30" s="20"/>
      <c r="E30" s="20"/>
      <c r="F30" s="20"/>
      <c r="G30" s="20"/>
      <c r="H30" s="20"/>
      <c r="I30" s="20"/>
      <c r="J30" s="20"/>
      <c r="K30" s="20"/>
      <c r="L30" s="4"/>
    </row>
    <row r="31" spans="1:13" ht="21" x14ac:dyDescent="0.35">
      <c r="A31" s="54"/>
      <c r="B31" s="53"/>
      <c r="C31" s="53"/>
      <c r="D31" s="14"/>
      <c r="E31" s="14"/>
      <c r="F31" s="14"/>
      <c r="G31" s="14"/>
      <c r="H31" s="14"/>
      <c r="I31" s="14"/>
      <c r="J31" s="14"/>
      <c r="K31" s="14"/>
      <c r="L31" s="7"/>
    </row>
    <row r="32" spans="1:13" ht="21" x14ac:dyDescent="0.35">
      <c r="A32" s="55" t="s">
        <v>27</v>
      </c>
      <c r="B32" s="56"/>
      <c r="C32" s="56"/>
      <c r="D32" s="17"/>
      <c r="E32" s="17"/>
      <c r="F32" s="17"/>
      <c r="G32" s="17"/>
      <c r="H32" s="17"/>
      <c r="I32" s="17"/>
      <c r="J32" s="17"/>
      <c r="K32" s="17"/>
      <c r="L32" s="19"/>
    </row>
  </sheetData>
  <mergeCells count="4">
    <mergeCell ref="F15:G15"/>
    <mergeCell ref="H15:I15"/>
    <mergeCell ref="J15:K15"/>
    <mergeCell ref="A22:B22"/>
  </mergeCells>
  <pageMargins left="0.7" right="0.7" top="0.75" bottom="0.75" header="0.3" footer="0.3"/>
  <pageSetup paperSize="9" scale="56" orientation="portrait" r:id="rId1"/>
  <colBreaks count="1" manualBreakCount="1">
    <brk id="12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2024-12-28T12:30:47Z</dcterms:modified>
</cp:coreProperties>
</file>