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ASSORTED!$A$1:$M$41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K19" i="2"/>
  <c r="K20" i="2"/>
  <c r="K21" i="2"/>
  <c r="K22" i="2"/>
  <c r="K23" i="2"/>
  <c r="K24" i="2"/>
  <c r="K25" i="2"/>
  <c r="K26" i="2"/>
  <c r="K27" i="2"/>
  <c r="K28" i="2"/>
  <c r="K29" i="2"/>
  <c r="M19" i="2"/>
  <c r="M20" i="2"/>
  <c r="M21" i="2"/>
  <c r="J21" i="2" s="1"/>
  <c r="L21" i="2" s="1"/>
  <c r="M22" i="2"/>
  <c r="M23" i="2"/>
  <c r="M24" i="2"/>
  <c r="M25" i="2"/>
  <c r="J25" i="2" s="1"/>
  <c r="L25" i="2" s="1"/>
  <c r="M26" i="2"/>
  <c r="J26" i="2" s="1"/>
  <c r="L26" i="2" s="1"/>
  <c r="M27" i="2"/>
  <c r="M28" i="2"/>
  <c r="M29" i="2"/>
  <c r="J29" i="2" s="1"/>
  <c r="L29" i="2" s="1"/>
  <c r="J22" i="2" l="1"/>
  <c r="L22" i="2" s="1"/>
  <c r="J28" i="2"/>
  <c r="L28" i="2" s="1"/>
  <c r="J27" i="2"/>
  <c r="L27" i="2" s="1"/>
  <c r="J24" i="2"/>
  <c r="L24" i="2" s="1"/>
  <c r="J23" i="2"/>
  <c r="L23" i="2" s="1"/>
  <c r="J20" i="2"/>
  <c r="L20" i="2" s="1"/>
  <c r="J19" i="2"/>
  <c r="L19" i="2" s="1"/>
  <c r="M18" i="2"/>
  <c r="M31" i="2" s="1"/>
  <c r="I18" i="2" l="1"/>
  <c r="K18" i="2"/>
  <c r="J18" i="2" l="1"/>
  <c r="M33" i="2" s="1"/>
  <c r="M32" i="2"/>
  <c r="L18" i="2" l="1"/>
  <c r="M34" i="2" l="1"/>
  <c r="M35" i="2" s="1"/>
  <c r="M37" i="2" s="1"/>
</calcChain>
</file>

<file path=xl/sharedStrings.xml><?xml version="1.0" encoding="utf-8"?>
<sst xmlns="http://schemas.openxmlformats.org/spreadsheetml/2006/main" count="77" uniqueCount="70">
  <si>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</si>
  <si>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</si>
  <si>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</si>
  <si>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</si>
  <si>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</si>
  <si>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</si>
  <si>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</si>
  <si>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</si>
  <si>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</si>
  <si>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</si>
  <si>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</si>
  <si>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</si>
  <si>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</si>
  <si>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</si>
  <si>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</si>
  <si>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</si>
  <si>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</si>
  <si>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</si>
  <si>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</si>
  <si>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</si>
  <si>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</si>
  <si>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</si>
  <si>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</si>
  <si>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</si>
  <si>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</si>
  <si>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</si>
  <si>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</si>
  <si>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</si>
  <si>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</si>
  <si>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</si>
  <si>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</si>
  <si>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</si>
  <si>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</si>
  <si>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</si>
  <si>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</si>
  <si>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</si>
  <si>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</si>
  <si>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</si>
  <si>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</si>
  <si>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</si>
  <si>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</si>
  <si>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</si>
  <si>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</si>
  <si>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</si>
  <si>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</si>
  <si>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DATE : 28.10.2024</t>
  </si>
  <si>
    <t>EVENT NO : R2135</t>
  </si>
  <si>
    <t>Acrylic Water Glass</t>
  </si>
  <si>
    <t>Martini glass</t>
  </si>
  <si>
    <t>Red Wine Glass</t>
  </si>
  <si>
    <t>Old Fashioned Glass</t>
  </si>
  <si>
    <t>Pilsner</t>
  </si>
  <si>
    <t>White Wine Glass</t>
  </si>
  <si>
    <t>Hurricane Glass</t>
  </si>
  <si>
    <t>CONNECTION COCKTAIL</t>
  </si>
  <si>
    <t>ROCK TOP GLASS</t>
  </si>
  <si>
    <t>CUTTING CHAI GLASS</t>
  </si>
  <si>
    <t>CHAMPAGNE FLUTE</t>
  </si>
  <si>
    <t>MIXING GLASS</t>
  </si>
  <si>
    <t xml:space="preserve">Acrylic Water Glass, 180ml </t>
  </si>
  <si>
    <t>Martini Glass Brand: Ocean Code: 015C10 Quantity: 285ml</t>
  </si>
  <si>
    <t>Red Wine Glass Brand: Ocean, Quantity: 450ml Code: 026R15</t>
  </si>
  <si>
    <t>Connection Whiskey Glass, Code: P02807, Brand Ocean</t>
  </si>
  <si>
    <t>Pilsner Beer Glass Code: BO0912, Brand: Ocean</t>
  </si>
  <si>
    <t>White Wine Glass, Quantity: 350ml, Code: 026W12</t>
  </si>
  <si>
    <t>CONNECTION COCKTAIL GLASS, QUANTITY: 215ML, BRAND: OCEAN</t>
  </si>
  <si>
    <t>ROCK TOP GLASS, BRAND: OCEAN CODE: B00311</t>
  </si>
  <si>
    <t>SHANGHAI SOUL CHAMPAGNE FLUTE, QUANTITY:250ML, CODE LS03CP09, BRAND LUCARIS</t>
  </si>
  <si>
    <t>Hurricane Glass Quantity: 350ml, Code: 1522H12</t>
  </si>
  <si>
    <t>Connexion mixing glass 625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</si>
</sst>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  <family val="1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2" fontId="30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top"/>
    </xf>
    <xf numFmtId="2" fontId="17" fillId="0" borderId="14" xfId="0" applyNumberFormat="1" applyFont="1" applyBorder="1" applyAlignment="1">
      <alignment horizontal="center" vertical="top"/>
    </xf>
    <xf numFmtId="0" fontId="33" fillId="0" borderId="15" xfId="0" applyNumberFormat="1" applyFont="1" applyBorder="1" applyAlignment="1" applyProtection="1">
      <alignment vertical="center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323851</xdr:colOff>
      <xdr:row>17</xdr:row>
      <xdr:rowOff>104775</xdr:rowOff>
    </xdr:from>
    <xdr:to>
      <xdr:col>3</xdr:col>
      <xdr:colOff>838200</xdr:colOff>
      <xdr:row>17</xdr:row>
      <xdr:rowOff>861810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889" t="7112" r="12000"/>
        <a:stretch/>
      </xdr:blipFill>
      <xdr:spPr>
        <a:xfrm>
          <a:off x="3267076" y="4257675"/>
          <a:ext cx="514349" cy="75703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18</xdr:row>
      <xdr:rowOff>66675</xdr:rowOff>
    </xdr:from>
    <xdr:to>
      <xdr:col>3</xdr:col>
      <xdr:colOff>1009650</xdr:colOff>
      <xdr:row>18</xdr:row>
      <xdr:rowOff>857250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2300" y="51530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19</xdr:row>
      <xdr:rowOff>76201</xdr:rowOff>
    </xdr:from>
    <xdr:to>
      <xdr:col>3</xdr:col>
      <xdr:colOff>1047751</xdr:colOff>
      <xdr:row>19</xdr:row>
      <xdr:rowOff>933451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3726" y="6096001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20</xdr:row>
      <xdr:rowOff>142876</xdr:rowOff>
    </xdr:from>
    <xdr:to>
      <xdr:col>3</xdr:col>
      <xdr:colOff>885825</xdr:colOff>
      <xdr:row>20</xdr:row>
      <xdr:rowOff>809478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888" t="34223" r="21778"/>
        <a:stretch/>
      </xdr:blipFill>
      <xdr:spPr>
        <a:xfrm>
          <a:off x="3248025" y="7191376"/>
          <a:ext cx="581025" cy="666602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171451</xdr:colOff>
      <xdr:row>21</xdr:row>
      <xdr:rowOff>38101</xdr:rowOff>
    </xdr:from>
    <xdr:to>
      <xdr:col>3</xdr:col>
      <xdr:colOff>1009651</xdr:colOff>
      <xdr:row>21</xdr:row>
      <xdr:rowOff>876301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14676" y="8020051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400050</xdr:colOff>
      <xdr:row>22</xdr:row>
      <xdr:rowOff>85725</xdr:rowOff>
    </xdr:from>
    <xdr:to>
      <xdr:col>3</xdr:col>
      <xdr:colOff>838200</xdr:colOff>
      <xdr:row>22</xdr:row>
      <xdr:rowOff>1067858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9001125"/>
          <a:ext cx="438150" cy="982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390525</xdr:colOff>
      <xdr:row>23</xdr:row>
      <xdr:rowOff>95250</xdr:rowOff>
    </xdr:from>
    <xdr:to>
      <xdr:col>3</xdr:col>
      <xdr:colOff>895350</xdr:colOff>
      <xdr:row>23</xdr:row>
      <xdr:rowOff>1035610</xdr:rowOff>
    </xdr:to>
    <xdr:pic>
      <xdr:nvPicPr>
        <xdr:cNvPr id="24" name="Picture 23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7111" t="15556" r="27555"/>
        <a:stretch/>
      </xdr:blipFill>
      <xdr:spPr>
        <a:xfrm>
          <a:off x="3333750" y="10106025"/>
          <a:ext cx="504825" cy="940360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24</xdr:row>
      <xdr:rowOff>38100</xdr:rowOff>
    </xdr:from>
    <xdr:to>
      <xdr:col>3</xdr:col>
      <xdr:colOff>838201</xdr:colOff>
      <xdr:row>24</xdr:row>
      <xdr:rowOff>889587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11172825"/>
          <a:ext cx="514350" cy="851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276226</xdr:colOff>
      <xdr:row>25</xdr:row>
      <xdr:rowOff>142876</xdr:rowOff>
    </xdr:from>
    <xdr:to>
      <xdr:col>3</xdr:col>
      <xdr:colOff>895350</xdr:colOff>
      <xdr:row>25</xdr:row>
      <xdr:rowOff>806278</xdr:rowOff>
    </xdr:to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1" y="12211051"/>
          <a:ext cx="619124" cy="663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371476</xdr:colOff>
      <xdr:row>26</xdr:row>
      <xdr:rowOff>161926</xdr:rowOff>
    </xdr:from>
    <xdr:to>
      <xdr:col>3</xdr:col>
      <xdr:colOff>866775</xdr:colOff>
      <xdr:row>26</xdr:row>
      <xdr:rowOff>805815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36514" r="30290" b="50239"/>
        <a:stretch/>
      </xdr:blipFill>
      <xdr:spPr>
        <a:xfrm>
          <a:off x="3314701" y="13163551"/>
          <a:ext cx="495299" cy="64388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27</xdr:row>
      <xdr:rowOff>95251</xdr:rowOff>
    </xdr:from>
    <xdr:to>
      <xdr:col>3</xdr:col>
      <xdr:colOff>990600</xdr:colOff>
      <xdr:row>27</xdr:row>
      <xdr:rowOff>1137203</xdr:rowOff>
    </xdr:to>
    <xdr:pic>
      <xdr:nvPicPr>
        <xdr:cNvPr id="29" name="Picture 28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b="17983"/>
        <a:stretch/>
      </xdr:blipFill>
      <xdr:spPr>
        <a:xfrm>
          <a:off x="3228975" y="14030326"/>
          <a:ext cx="704850" cy="1041952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342901</xdr:colOff>
      <xdr:row>28</xdr:row>
      <xdr:rowOff>104776</xdr:rowOff>
    </xdr:from>
    <xdr:to>
      <xdr:col>3</xdr:col>
      <xdr:colOff>952500</xdr:colOff>
      <xdr:row>28</xdr:row>
      <xdr:rowOff>916082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6" y="15220951"/>
          <a:ext cx="609599" cy="811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7" zoomScaleNormal="100" workbookViewId="0">
      <selection activeCell="M37" sqref="M37"/>
    </sheetView>
  </sheetViews>
  <sheetFormatPr defaultRowHeight="15" x14ac:dyDescent="0.25"/>
  <cols>
    <col min="1" max="1" width="6.42578125" customWidth="1"/>
    <col min="2" max="2" width="19.5703125" customWidth="1"/>
    <col min="3" max="3" width="18.140625" customWidth="1"/>
    <col min="4" max="4" width="19" customWidth="1"/>
    <col min="5" max="6" width="10.8554687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90" t="s">
        <v>41</v>
      </c>
      <c r="C9" s="91"/>
      <c r="D9" s="77"/>
      <c r="E9" s="75" t="s">
        <v>36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93"/>
      <c r="C10" s="92"/>
      <c r="D10" s="15"/>
      <c r="E10" s="62" t="s">
        <v>25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26</v>
      </c>
      <c r="F11" s="103"/>
      <c r="G11" s="103"/>
      <c r="H11" s="103"/>
      <c r="I11" s="103"/>
      <c r="J11" s="103"/>
      <c r="K11" s="57"/>
      <c r="L11" s="57"/>
      <c r="M11" s="58"/>
    </row>
    <row r="12" spans="1:13" ht="18.75" x14ac:dyDescent="0.3">
      <c r="A12" s="54"/>
      <c r="B12" s="97" t="s">
        <v>46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8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45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5" t="s">
        <v>40</v>
      </c>
      <c r="G15" s="111" t="s">
        <v>5</v>
      </c>
      <c r="H15" s="112"/>
      <c r="I15" s="111" t="s">
        <v>6</v>
      </c>
      <c r="J15" s="112"/>
      <c r="K15" s="111" t="s">
        <v>7</v>
      </c>
      <c r="L15" s="112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9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89"/>
      <c r="B17" s="23"/>
      <c r="C17" s="78"/>
      <c r="D17" s="78"/>
      <c r="E17" s="78" t="s">
        <v>15</v>
      </c>
      <c r="F17" s="96" t="s">
        <v>38</v>
      </c>
      <c r="G17" s="24"/>
      <c r="H17" s="24"/>
      <c r="I17" s="25"/>
      <c r="J17" s="24"/>
      <c r="K17" s="25"/>
      <c r="L17" s="24"/>
      <c r="M17" s="24"/>
    </row>
    <row r="18" spans="1:14" ht="73.5" customHeight="1" x14ac:dyDescent="0.25">
      <c r="A18" s="99">
        <v>1</v>
      </c>
      <c r="B18" s="107" t="s">
        <v>47</v>
      </c>
      <c r="C18" s="102" t="s">
        <v>59</v>
      </c>
      <c r="D18" s="101"/>
      <c r="E18" s="108">
        <v>2400</v>
      </c>
      <c r="F18" s="100">
        <v>31.5</v>
      </c>
      <c r="G18" s="100">
        <v>18</v>
      </c>
      <c r="H18" s="100">
        <v>0</v>
      </c>
      <c r="I18" s="100">
        <f t="shared" ref="I18:I29" si="0">G18/2</f>
        <v>9</v>
      </c>
      <c r="J18" s="100">
        <f>I18%*M18</f>
        <v>6804</v>
      </c>
      <c r="K18" s="100">
        <f t="shared" ref="K18:K29" si="1">G18/2</f>
        <v>9</v>
      </c>
      <c r="L18" s="100">
        <f>J18</f>
        <v>6804</v>
      </c>
      <c r="M18" s="100">
        <f>E18*F18</f>
        <v>75600</v>
      </c>
      <c r="N18" s="94"/>
    </row>
    <row r="19" spans="1:14" ht="73.5" customHeight="1" x14ac:dyDescent="0.25">
      <c r="A19" s="99">
        <v>2</v>
      </c>
      <c r="B19" s="107" t="s">
        <v>48</v>
      </c>
      <c r="C19" s="102" t="s">
        <v>60</v>
      </c>
      <c r="D19" s="101"/>
      <c r="E19" s="108">
        <v>48</v>
      </c>
      <c r="F19" s="100">
        <v>152</v>
      </c>
      <c r="G19" s="100">
        <v>18</v>
      </c>
      <c r="H19" s="100">
        <v>0</v>
      </c>
      <c r="I19" s="100">
        <f t="shared" si="0"/>
        <v>9</v>
      </c>
      <c r="J19" s="100">
        <f t="shared" ref="J19:J29" si="2">I19%*M19</f>
        <v>656.64</v>
      </c>
      <c r="K19" s="100">
        <f t="shared" si="1"/>
        <v>9</v>
      </c>
      <c r="L19" s="100">
        <f t="shared" ref="L19:L29" si="3">J19</f>
        <v>656.64</v>
      </c>
      <c r="M19" s="100">
        <f t="shared" ref="M19:M29" si="4">E19*F19</f>
        <v>7296</v>
      </c>
      <c r="N19" s="94"/>
    </row>
    <row r="20" spans="1:14" ht="81" customHeight="1" x14ac:dyDescent="0.25">
      <c r="A20" s="99">
        <v>3</v>
      </c>
      <c r="B20" s="107" t="s">
        <v>49</v>
      </c>
      <c r="C20" s="102" t="s">
        <v>61</v>
      </c>
      <c r="D20" s="101"/>
      <c r="E20" s="108">
        <v>120</v>
      </c>
      <c r="F20" s="100">
        <v>151</v>
      </c>
      <c r="G20" s="100">
        <v>18</v>
      </c>
      <c r="H20" s="100">
        <v>0</v>
      </c>
      <c r="I20" s="100">
        <f t="shared" si="0"/>
        <v>9</v>
      </c>
      <c r="J20" s="100">
        <f t="shared" si="2"/>
        <v>1630.8</v>
      </c>
      <c r="K20" s="100">
        <f t="shared" si="1"/>
        <v>9</v>
      </c>
      <c r="L20" s="100">
        <f t="shared" si="3"/>
        <v>1630.8</v>
      </c>
      <c r="M20" s="100">
        <f t="shared" si="4"/>
        <v>18120</v>
      </c>
      <c r="N20" s="94"/>
    </row>
    <row r="21" spans="1:14" ht="73.5" customHeight="1" x14ac:dyDescent="0.25">
      <c r="A21" s="99">
        <v>4</v>
      </c>
      <c r="B21" s="107" t="s">
        <v>50</v>
      </c>
      <c r="C21" s="102" t="s">
        <v>62</v>
      </c>
      <c r="D21" s="101"/>
      <c r="E21" s="108">
        <v>72</v>
      </c>
      <c r="F21" s="100">
        <v>86</v>
      </c>
      <c r="G21" s="100">
        <v>18</v>
      </c>
      <c r="H21" s="100">
        <v>0</v>
      </c>
      <c r="I21" s="100">
        <f t="shared" si="0"/>
        <v>9</v>
      </c>
      <c r="J21" s="100">
        <f t="shared" si="2"/>
        <v>557.28</v>
      </c>
      <c r="K21" s="100">
        <f t="shared" si="1"/>
        <v>9</v>
      </c>
      <c r="L21" s="100">
        <f t="shared" si="3"/>
        <v>557.28</v>
      </c>
      <c r="M21" s="100">
        <f t="shared" si="4"/>
        <v>6192</v>
      </c>
      <c r="N21" s="94"/>
    </row>
    <row r="22" spans="1:14" ht="73.5" customHeight="1" x14ac:dyDescent="0.25">
      <c r="A22" s="99">
        <v>5</v>
      </c>
      <c r="B22" s="107" t="s">
        <v>51</v>
      </c>
      <c r="C22" s="102" t="s">
        <v>63</v>
      </c>
      <c r="D22" s="101"/>
      <c r="E22" s="108">
        <v>48</v>
      </c>
      <c r="F22" s="100">
        <v>56</v>
      </c>
      <c r="G22" s="100">
        <v>18</v>
      </c>
      <c r="H22" s="100">
        <v>0</v>
      </c>
      <c r="I22" s="100">
        <f t="shared" si="0"/>
        <v>9</v>
      </c>
      <c r="J22" s="100">
        <f t="shared" si="2"/>
        <v>241.92</v>
      </c>
      <c r="K22" s="100">
        <f t="shared" si="1"/>
        <v>9</v>
      </c>
      <c r="L22" s="100">
        <f t="shared" si="3"/>
        <v>241.92</v>
      </c>
      <c r="M22" s="100">
        <f t="shared" si="4"/>
        <v>2688</v>
      </c>
      <c r="N22" s="94"/>
    </row>
    <row r="23" spans="1:14" ht="86.25" customHeight="1" x14ac:dyDescent="0.25">
      <c r="A23" s="99">
        <v>6</v>
      </c>
      <c r="B23" s="110" t="s">
        <v>52</v>
      </c>
      <c r="C23" s="102" t="s">
        <v>64</v>
      </c>
      <c r="D23" s="101"/>
      <c r="E23" s="108">
        <v>72</v>
      </c>
      <c r="F23" s="100">
        <v>151</v>
      </c>
      <c r="G23" s="100">
        <v>18</v>
      </c>
      <c r="H23" s="100">
        <v>0</v>
      </c>
      <c r="I23" s="100">
        <f t="shared" si="0"/>
        <v>9</v>
      </c>
      <c r="J23" s="100">
        <f t="shared" si="2"/>
        <v>978.48</v>
      </c>
      <c r="K23" s="100">
        <f t="shared" si="1"/>
        <v>9</v>
      </c>
      <c r="L23" s="100">
        <f t="shared" si="3"/>
        <v>978.48</v>
      </c>
      <c r="M23" s="100">
        <f t="shared" si="4"/>
        <v>10872</v>
      </c>
      <c r="N23" s="94"/>
    </row>
    <row r="24" spans="1:14" ht="88.5" customHeight="1" x14ac:dyDescent="0.25">
      <c r="A24" s="99">
        <v>7</v>
      </c>
      <c r="B24" s="109" t="s">
        <v>53</v>
      </c>
      <c r="C24" s="102" t="s">
        <v>68</v>
      </c>
      <c r="D24" s="101"/>
      <c r="E24" s="108">
        <v>48</v>
      </c>
      <c r="F24" s="100">
        <v>106</v>
      </c>
      <c r="G24" s="100">
        <v>18</v>
      </c>
      <c r="H24" s="100">
        <v>0</v>
      </c>
      <c r="I24" s="100">
        <f t="shared" si="0"/>
        <v>9</v>
      </c>
      <c r="J24" s="100">
        <f t="shared" si="2"/>
        <v>457.91999999999996</v>
      </c>
      <c r="K24" s="100">
        <f t="shared" si="1"/>
        <v>9</v>
      </c>
      <c r="L24" s="100">
        <f t="shared" si="3"/>
        <v>457.91999999999996</v>
      </c>
      <c r="M24" s="100">
        <f t="shared" si="4"/>
        <v>5088</v>
      </c>
      <c r="N24" s="94"/>
    </row>
    <row r="25" spans="1:14" ht="73.5" customHeight="1" x14ac:dyDescent="0.25">
      <c r="A25" s="99">
        <v>8</v>
      </c>
      <c r="B25" s="115" t="s">
        <v>54</v>
      </c>
      <c r="C25" s="102" t="s">
        <v>65</v>
      </c>
      <c r="D25" s="101"/>
      <c r="E25" s="108">
        <v>24</v>
      </c>
      <c r="F25" s="100">
        <v>167</v>
      </c>
      <c r="G25" s="100">
        <v>18</v>
      </c>
      <c r="H25" s="100">
        <v>0</v>
      </c>
      <c r="I25" s="100">
        <f t="shared" si="0"/>
        <v>9</v>
      </c>
      <c r="J25" s="100">
        <f t="shared" si="2"/>
        <v>360.71999999999997</v>
      </c>
      <c r="K25" s="100">
        <f t="shared" si="1"/>
        <v>9</v>
      </c>
      <c r="L25" s="100">
        <f t="shared" si="3"/>
        <v>360.71999999999997</v>
      </c>
      <c r="M25" s="100">
        <f t="shared" si="4"/>
        <v>4008</v>
      </c>
      <c r="N25" s="94"/>
    </row>
    <row r="26" spans="1:14" ht="73.5" customHeight="1" x14ac:dyDescent="0.25">
      <c r="A26" s="99">
        <v>9</v>
      </c>
      <c r="B26" s="109" t="s">
        <v>55</v>
      </c>
      <c r="C26" s="102" t="s">
        <v>66</v>
      </c>
      <c r="D26" s="101"/>
      <c r="E26" s="108">
        <v>48</v>
      </c>
      <c r="F26" s="100">
        <v>53</v>
      </c>
      <c r="G26" s="100">
        <v>18</v>
      </c>
      <c r="H26" s="100">
        <v>0</v>
      </c>
      <c r="I26" s="100">
        <f t="shared" si="0"/>
        <v>9</v>
      </c>
      <c r="J26" s="100">
        <f t="shared" si="2"/>
        <v>228.95999999999998</v>
      </c>
      <c r="K26" s="100">
        <f t="shared" si="1"/>
        <v>9</v>
      </c>
      <c r="L26" s="100">
        <f t="shared" si="3"/>
        <v>228.95999999999998</v>
      </c>
      <c r="M26" s="100">
        <f t="shared" si="4"/>
        <v>2544</v>
      </c>
      <c r="N26" s="94"/>
    </row>
    <row r="27" spans="1:14" ht="73.5" customHeight="1" x14ac:dyDescent="0.25">
      <c r="A27" s="99">
        <v>10</v>
      </c>
      <c r="B27" s="115" t="s">
        <v>56</v>
      </c>
      <c r="C27" s="102"/>
      <c r="D27" s="101"/>
      <c r="E27" s="108">
        <v>300</v>
      </c>
      <c r="F27" s="100">
        <v>8</v>
      </c>
      <c r="G27" s="100">
        <v>18</v>
      </c>
      <c r="H27" s="100">
        <v>0</v>
      </c>
      <c r="I27" s="100">
        <f t="shared" si="0"/>
        <v>9</v>
      </c>
      <c r="J27" s="100">
        <f t="shared" si="2"/>
        <v>216</v>
      </c>
      <c r="K27" s="100">
        <f t="shared" si="1"/>
        <v>9</v>
      </c>
      <c r="L27" s="100">
        <f t="shared" si="3"/>
        <v>216</v>
      </c>
      <c r="M27" s="100">
        <f t="shared" si="4"/>
        <v>2400</v>
      </c>
      <c r="N27" s="94"/>
    </row>
    <row r="28" spans="1:14" ht="93" customHeight="1" x14ac:dyDescent="0.25">
      <c r="A28" s="99">
        <v>11</v>
      </c>
      <c r="B28" s="110" t="s">
        <v>57</v>
      </c>
      <c r="C28" s="102" t="s">
        <v>67</v>
      </c>
      <c r="D28" s="101"/>
      <c r="E28" s="108">
        <v>24</v>
      </c>
      <c r="F28" s="100">
        <v>308</v>
      </c>
      <c r="G28" s="100">
        <v>18</v>
      </c>
      <c r="H28" s="100">
        <v>0</v>
      </c>
      <c r="I28" s="100">
        <f t="shared" si="0"/>
        <v>9</v>
      </c>
      <c r="J28" s="100">
        <f t="shared" si="2"/>
        <v>665.28</v>
      </c>
      <c r="K28" s="100">
        <f t="shared" si="1"/>
        <v>9</v>
      </c>
      <c r="L28" s="100">
        <f t="shared" si="3"/>
        <v>665.28</v>
      </c>
      <c r="M28" s="100">
        <f t="shared" si="4"/>
        <v>7392</v>
      </c>
      <c r="N28" s="94"/>
    </row>
    <row r="29" spans="1:14" ht="80.25" customHeight="1" x14ac:dyDescent="0.25">
      <c r="A29" s="99">
        <v>12</v>
      </c>
      <c r="B29" s="110" t="s">
        <v>58</v>
      </c>
      <c r="C29" s="102" t="s">
        <v>69</v>
      </c>
      <c r="D29" s="101"/>
      <c r="E29" s="108">
        <v>12</v>
      </c>
      <c r="F29" s="100">
        <v>614</v>
      </c>
      <c r="G29" s="100">
        <v>18</v>
      </c>
      <c r="H29" s="100">
        <v>0</v>
      </c>
      <c r="I29" s="100">
        <f t="shared" si="0"/>
        <v>9</v>
      </c>
      <c r="J29" s="100">
        <f t="shared" si="2"/>
        <v>663.12</v>
      </c>
      <c r="K29" s="100">
        <f t="shared" si="1"/>
        <v>9</v>
      </c>
      <c r="L29" s="100">
        <f t="shared" si="3"/>
        <v>663.12</v>
      </c>
      <c r="M29" s="100">
        <f t="shared" si="4"/>
        <v>7368</v>
      </c>
      <c r="N29" s="94"/>
    </row>
    <row r="30" spans="1:14" ht="29.25" customHeight="1" x14ac:dyDescent="0.25">
      <c r="A30" s="84"/>
      <c r="B30" s="83"/>
      <c r="C30" s="85"/>
      <c r="D30" s="85"/>
      <c r="E30" s="86"/>
      <c r="F30" s="87"/>
      <c r="G30" s="104"/>
      <c r="H30" s="88"/>
      <c r="I30" s="87"/>
      <c r="J30" s="87"/>
      <c r="K30" s="105"/>
      <c r="L30" s="106"/>
      <c r="M30" s="87"/>
    </row>
    <row r="31" spans="1:14" ht="21" x14ac:dyDescent="0.35">
      <c r="A31" s="113" t="s">
        <v>24</v>
      </c>
      <c r="B31" s="114"/>
      <c r="C31" s="26"/>
      <c r="D31" s="26"/>
      <c r="E31" s="27"/>
      <c r="F31" s="28" t="s">
        <v>16</v>
      </c>
      <c r="G31" s="28"/>
      <c r="H31" s="59"/>
      <c r="I31" s="37"/>
      <c r="J31" s="60"/>
      <c r="K31" s="30" t="s">
        <v>17</v>
      </c>
      <c r="L31" s="30"/>
      <c r="M31" s="31">
        <f>SUM(M18:M30)</f>
        <v>149568</v>
      </c>
    </row>
    <row r="32" spans="1:14" ht="21" x14ac:dyDescent="0.35">
      <c r="A32" s="75" t="s">
        <v>18</v>
      </c>
      <c r="B32" s="76"/>
      <c r="C32" s="26"/>
      <c r="D32" s="26"/>
      <c r="E32" s="27"/>
      <c r="F32" s="28"/>
      <c r="G32" s="28"/>
      <c r="H32" s="32"/>
      <c r="I32" s="28"/>
      <c r="J32" s="29"/>
      <c r="K32" s="63" t="s">
        <v>5</v>
      </c>
      <c r="L32" s="28"/>
      <c r="M32" s="33">
        <f>SUM(H18:H18)</f>
        <v>0</v>
      </c>
    </row>
    <row r="33" spans="1:13" ht="21" x14ac:dyDescent="0.35">
      <c r="A33" s="34" t="s">
        <v>42</v>
      </c>
      <c r="B33" s="35"/>
      <c r="C33" s="35"/>
      <c r="D33" s="35"/>
      <c r="E33" s="35"/>
      <c r="F33" s="35"/>
      <c r="G33" s="35"/>
      <c r="H33" s="32"/>
      <c r="I33" s="28"/>
      <c r="J33" s="29"/>
      <c r="K33" s="63" t="s">
        <v>6</v>
      </c>
      <c r="L33" s="28"/>
      <c r="M33" s="33">
        <f>SUM(J18:J30)</f>
        <v>13461.12</v>
      </c>
    </row>
    <row r="34" spans="1:13" ht="21" x14ac:dyDescent="0.35">
      <c r="A34" s="5" t="s">
        <v>19</v>
      </c>
      <c r="B34" s="14"/>
      <c r="C34" s="14"/>
      <c r="D34" s="14"/>
      <c r="E34" s="27"/>
      <c r="F34" s="28"/>
      <c r="G34" s="28"/>
      <c r="H34" s="32"/>
      <c r="I34" s="28"/>
      <c r="J34" s="29"/>
      <c r="K34" s="63" t="s">
        <v>7</v>
      </c>
      <c r="L34" s="28"/>
      <c r="M34" s="33">
        <f>SUM(L18:L30)</f>
        <v>13461.12</v>
      </c>
    </row>
    <row r="35" spans="1:13" ht="21" x14ac:dyDescent="0.35">
      <c r="A35" s="36" t="s">
        <v>20</v>
      </c>
      <c r="B35" s="14"/>
      <c r="C35" s="14"/>
      <c r="D35" s="14"/>
      <c r="E35" s="27"/>
      <c r="F35" s="28"/>
      <c r="G35" s="28"/>
      <c r="H35" s="61"/>
      <c r="I35" s="28"/>
      <c r="J35" s="29"/>
      <c r="K35" s="37" t="s">
        <v>21</v>
      </c>
      <c r="L35" s="37"/>
      <c r="M35" s="38">
        <f>SUM(M31:M34)</f>
        <v>176490.23999999999</v>
      </c>
    </row>
    <row r="36" spans="1:13" ht="21" x14ac:dyDescent="0.35">
      <c r="A36" s="39" t="s">
        <v>33</v>
      </c>
      <c r="B36" s="40"/>
      <c r="C36" s="40"/>
      <c r="D36" s="40"/>
      <c r="E36" s="27"/>
      <c r="F36" s="28"/>
      <c r="G36" s="28"/>
      <c r="H36" s="61"/>
      <c r="I36" s="28"/>
      <c r="J36" s="29"/>
      <c r="K36" s="41" t="s">
        <v>22</v>
      </c>
      <c r="L36" s="41"/>
      <c r="M36" s="42">
        <v>-0.24</v>
      </c>
    </row>
    <row r="37" spans="1:13" ht="23.25" x14ac:dyDescent="0.35">
      <c r="A37" s="43"/>
      <c r="B37" s="44"/>
      <c r="C37" s="44"/>
      <c r="D37" s="44"/>
      <c r="E37" s="44"/>
      <c r="F37" s="45"/>
      <c r="G37" s="45"/>
      <c r="H37" s="45"/>
      <c r="I37" s="45"/>
      <c r="J37" s="46"/>
      <c r="K37" s="47" t="s">
        <v>23</v>
      </c>
      <c r="L37" s="47"/>
      <c r="M37" s="48">
        <f>SUM(M35:M36)</f>
        <v>176490</v>
      </c>
    </row>
    <row r="38" spans="1:13" ht="18.75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21" x14ac:dyDescent="0.35">
      <c r="A39" s="52" t="s">
        <v>35</v>
      </c>
      <c r="B39" s="53"/>
      <c r="C39" s="53"/>
      <c r="D39" s="53"/>
      <c r="E39" s="20"/>
      <c r="F39" s="20"/>
      <c r="G39" s="20"/>
      <c r="H39" s="20"/>
      <c r="I39" s="20"/>
      <c r="J39" s="20"/>
      <c r="K39" s="20"/>
      <c r="L39" s="20"/>
      <c r="M39" s="4"/>
    </row>
    <row r="40" spans="1:13" ht="21" x14ac:dyDescent="0.35">
      <c r="A40" s="54"/>
      <c r="B40" s="53"/>
      <c r="C40" s="53"/>
      <c r="D40" s="53"/>
      <c r="E40" s="14"/>
      <c r="F40" s="14"/>
      <c r="G40" s="14"/>
      <c r="H40" s="14"/>
      <c r="I40" s="14"/>
      <c r="J40" s="14"/>
      <c r="K40" s="14"/>
      <c r="L40" s="14"/>
      <c r="M40" s="7"/>
    </row>
    <row r="41" spans="1:13" ht="21" x14ac:dyDescent="0.35">
      <c r="A41" s="55" t="s">
        <v>27</v>
      </c>
      <c r="B41" s="56" t="s">
        <v>44</v>
      </c>
      <c r="C41" s="56"/>
      <c r="D41" s="56"/>
      <c r="E41" s="17"/>
      <c r="F41" s="17"/>
      <c r="G41" s="17"/>
      <c r="H41" s="17"/>
      <c r="I41" s="17"/>
      <c r="J41" s="17"/>
      <c r="K41" s="17"/>
      <c r="L41" s="17"/>
      <c r="M41" s="19"/>
    </row>
  </sheetData>
  <mergeCells count="4">
    <mergeCell ref="G15:H15"/>
    <mergeCell ref="I15:J15"/>
    <mergeCell ref="K15:L15"/>
    <mergeCell ref="A31:B3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2024-10-28T11:43:33Z</dcterms:modified>
</cp:coreProperties>
</file>