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ASSORTED!$A$1:$M$37</definedName>
  </definedNames>
  <calcPr calcId="145621"/>
</workbook>
</file>

<file path=xl/calcChain.xml><?xml version="1.0" encoding="utf-8"?>
<calcChain xmlns="http://schemas.openxmlformats.org/spreadsheetml/2006/main">
  <c r="M31" i="2" l="1"/>
  <c r="M30" i="2"/>
  <c r="M29" i="2"/>
  <c r="M27" i="2"/>
  <c r="I19" i="2" l="1"/>
  <c r="I20" i="2"/>
  <c r="I21" i="2"/>
  <c r="I22" i="2"/>
  <c r="I23" i="2"/>
  <c r="I24" i="2"/>
  <c r="I25" i="2"/>
  <c r="K19" i="2"/>
  <c r="K20" i="2"/>
  <c r="K21" i="2"/>
  <c r="K22" i="2"/>
  <c r="K23" i="2"/>
  <c r="K24" i="2"/>
  <c r="K25" i="2"/>
  <c r="M19" i="2"/>
  <c r="J19" i="2" s="1"/>
  <c r="L19" i="2" s="1"/>
  <c r="M20" i="2"/>
  <c r="M21" i="2"/>
  <c r="M22" i="2"/>
  <c r="J22" i="2" s="1"/>
  <c r="L22" i="2" s="1"/>
  <c r="M23" i="2"/>
  <c r="M24" i="2"/>
  <c r="M25" i="2"/>
  <c r="J23" i="2" l="1"/>
  <c r="L23" i="2" s="1"/>
  <c r="J25" i="2"/>
  <c r="L25" i="2" s="1"/>
  <c r="J21" i="2"/>
  <c r="L21" i="2" s="1"/>
  <c r="J24" i="2"/>
  <c r="L24" i="2" s="1"/>
  <c r="J20" i="2"/>
  <c r="L20" i="2" s="1"/>
  <c r="M18" i="2"/>
  <c r="I18" i="2" l="1"/>
  <c r="K18" i="2"/>
  <c r="J18" i="2" l="1"/>
  <c r="M28" i="2"/>
  <c r="L18" i="2" l="1"/>
  <c r="M33" i="2" l="1"/>
</calcChain>
</file>

<file path=xl/sharedStrings.xml><?xml version="1.0" encoding="utf-8"?>
<sst xmlns="http://schemas.openxmlformats.org/spreadsheetml/2006/main" count="70" uniqueCount="58">
  <si>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</si>
  <si>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</si>
  <si>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</si>
  <si>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</si>
  <si>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</si>
  <si>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</si>
  <si>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</si>
  <si>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</si>
  <si>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</si>
  <si>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</si>
  <si>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</si>
  <si>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</si>
  <si>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</si>
  <si>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</si>
  <si>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</si>
  <si>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</si>
  <si>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</si>
  <si>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</si>
  <si>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</si>
  <si>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</si>
  <si>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</si>
  <si>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</si>
  <si>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</si>
  <si>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</si>
  <si>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</si>
  <si>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</si>
  <si>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</si>
  <si>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</si>
  <si>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</si>
  <si>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</si>
  <si>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</si>
  <si>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</si>
  <si>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</si>
  <si>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</si>
  <si>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</si>
  <si>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</si>
  <si>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</si>
  <si>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</si>
  <si>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</si>
  <si>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</si>
  <si>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</si>
  <si>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</si>
  <si>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</si>
  <si>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</si>
  <si>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</si>
  <si>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DATE : 28.03.2024</t>
  </si>
  <si>
    <t>EVENT NO : R0744</t>
  </si>
  <si>
    <t>MONO PORTION BOWL (2 11.5 CM BONE CHINA)</t>
  </si>
  <si>
    <t>MONO PORTION BOWL (3 6.5 CM BONE CHINA)</t>
  </si>
  <si>
    <t>MONO PORTION BOWL (7 CM BONE CHINA)</t>
  </si>
  <si>
    <t>MONO PORTION BOWL (10 CM BONE CHINA)</t>
  </si>
  <si>
    <t xml:space="preserve">Boat ShapedSalad Bowl   Black - 21cm </t>
  </si>
  <si>
    <t>Boat Dressing Condiment Bowl  White- 15cm</t>
  </si>
  <si>
    <t>Tapered Dressing Condiment Bowl   Black- 15cm</t>
  </si>
  <si>
    <t>Tapered Dressing Condiment Bowl  White 15cm</t>
  </si>
  <si>
    <t>BONE CHINA</t>
  </si>
  <si>
    <t>21 CM</t>
  </si>
  <si>
    <t>15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</si>
</sst>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3" borderId="15" xfId="0" applyFont="1" applyFill="1" applyBorder="1" applyAlignment="1">
      <alignment horizontal="center" vertical="center" wrapText="1"/>
    </xf>
    <xf numFmtId="0" fontId="34" fillId="0" borderId="15" xfId="0" applyNumberFormat="1" applyFont="1" applyBorder="1" applyAlignment="1" applyProtection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4" fillId="0" borderId="15" xfId="0" applyNumberFormat="1" applyFont="1" applyBorder="1" applyAlignment="1" applyProtection="1">
      <alignment vertical="center" wrapText="1"/>
    </xf>
    <xf numFmtId="0" fontId="35" fillId="0" borderId="15" xfId="0" applyNumberFormat="1" applyFont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21</xdr:row>
      <xdr:rowOff>19050</xdr:rowOff>
    </xdr:from>
    <xdr:to>
      <xdr:col>3</xdr:col>
      <xdr:colOff>1040586</xdr:colOff>
      <xdr:row>21</xdr:row>
      <xdr:rowOff>707958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6625" y="7620000"/>
          <a:ext cx="859611" cy="688908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24</xdr:row>
      <xdr:rowOff>142875</xdr:rowOff>
    </xdr:from>
    <xdr:to>
      <xdr:col>3</xdr:col>
      <xdr:colOff>915987</xdr:colOff>
      <xdr:row>24</xdr:row>
      <xdr:rowOff>898845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86150" y="10820400"/>
          <a:ext cx="725487" cy="755970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</xdr:colOff>
      <xdr:row>23</xdr:row>
      <xdr:rowOff>104775</xdr:rowOff>
    </xdr:from>
    <xdr:to>
      <xdr:col>3</xdr:col>
      <xdr:colOff>1006301</xdr:colOff>
      <xdr:row>23</xdr:row>
      <xdr:rowOff>927806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81375" y="9801225"/>
          <a:ext cx="920576" cy="823031"/>
        </a:xfrm>
        <a:prstGeom prst="rect">
          <a:avLst/>
        </a:prstGeom>
      </xdr:spPr>
    </xdr:pic>
    <xdr:clientData/>
  </xdr:twoCellAnchor>
  <xdr:twoCellAnchor editAs="oneCell">
    <xdr:from>
      <xdr:col>3</xdr:col>
      <xdr:colOff>66675</xdr:colOff>
      <xdr:row>17</xdr:row>
      <xdr:rowOff>104775</xdr:rowOff>
    </xdr:from>
    <xdr:to>
      <xdr:col>3</xdr:col>
      <xdr:colOff>1005540</xdr:colOff>
      <xdr:row>17</xdr:row>
      <xdr:rowOff>671752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62325" y="4257675"/>
          <a:ext cx="938865" cy="566977"/>
        </a:xfrm>
        <a:prstGeom prst="rect">
          <a:avLst/>
        </a:prstGeom>
      </xdr:spPr>
    </xdr:pic>
    <xdr:clientData/>
  </xdr:twoCellAnchor>
  <xdr:twoCellAnchor editAs="oneCell">
    <xdr:from>
      <xdr:col>3</xdr:col>
      <xdr:colOff>104775</xdr:colOff>
      <xdr:row>18</xdr:row>
      <xdr:rowOff>85725</xdr:rowOff>
    </xdr:from>
    <xdr:to>
      <xdr:col>3</xdr:col>
      <xdr:colOff>1013158</xdr:colOff>
      <xdr:row>18</xdr:row>
      <xdr:rowOff>622219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400425" y="4991100"/>
          <a:ext cx="908383" cy="536494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19</xdr:row>
      <xdr:rowOff>104775</xdr:rowOff>
    </xdr:from>
    <xdr:to>
      <xdr:col>3</xdr:col>
      <xdr:colOff>846557</xdr:colOff>
      <xdr:row>19</xdr:row>
      <xdr:rowOff>590550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505200" y="5762625"/>
          <a:ext cx="637007" cy="485775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123825</xdr:colOff>
      <xdr:row>20</xdr:row>
      <xdr:rowOff>152400</xdr:rowOff>
    </xdr:from>
    <xdr:to>
      <xdr:col>3</xdr:col>
      <xdr:colOff>1080980</xdr:colOff>
      <xdr:row>20</xdr:row>
      <xdr:rowOff>688894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419475" y="6562725"/>
          <a:ext cx="957155" cy="536494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123825</xdr:colOff>
      <xdr:row>22</xdr:row>
      <xdr:rowOff>85725</xdr:rowOff>
    </xdr:from>
    <xdr:to>
      <xdr:col>3</xdr:col>
      <xdr:colOff>1044401</xdr:colOff>
      <xdr:row>22</xdr:row>
      <xdr:rowOff>768536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419475" y="8172450"/>
          <a:ext cx="920576" cy="682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topLeftCell="A25" zoomScaleNormal="100" workbookViewId="0">
      <selection activeCell="M32" sqref="M32"/>
    </sheetView>
  </sheetViews>
  <sheetFormatPr defaultRowHeight="15" x14ac:dyDescent="0.25"/>
  <cols>
    <col min="1" max="1" width="6.42578125" customWidth="1"/>
    <col min="2" max="2" width="23.140625" customWidth="1"/>
    <col min="3" max="3" width="19.85546875" customWidth="1"/>
    <col min="4" max="4" width="17" customWidth="1"/>
    <col min="6" max="6" width="9" customWidth="1"/>
    <col min="11" max="11" width="10.42578125" customWidth="1"/>
    <col min="12" max="12" width="11" customWidth="1"/>
    <col min="13" max="13" width="17.57031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9" t="s">
        <v>42</v>
      </c>
      <c r="C9" s="100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2" t="s">
        <v>43</v>
      </c>
      <c r="C10" s="101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8" t="s">
        <v>46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9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6" t="s">
        <v>41</v>
      </c>
      <c r="G15" s="112" t="s">
        <v>5</v>
      </c>
      <c r="H15" s="113"/>
      <c r="I15" s="112" t="s">
        <v>6</v>
      </c>
      <c r="J15" s="113"/>
      <c r="K15" s="112" t="s">
        <v>7</v>
      </c>
      <c r="L15" s="113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07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7" t="s">
        <v>39</v>
      </c>
      <c r="G17" s="24"/>
      <c r="H17" s="24"/>
      <c r="I17" s="25"/>
      <c r="J17" s="24"/>
      <c r="K17" s="25"/>
      <c r="L17" s="24"/>
      <c r="M17" s="24"/>
    </row>
    <row r="18" spans="1:14" ht="59.25" customHeight="1" x14ac:dyDescent="0.25">
      <c r="A18" s="98">
        <v>1</v>
      </c>
      <c r="B18" s="116" t="s">
        <v>47</v>
      </c>
      <c r="C18" s="110" t="s">
        <v>55</v>
      </c>
      <c r="D18" s="103"/>
      <c r="E18" s="111">
        <v>500</v>
      </c>
      <c r="F18" s="96">
        <v>145</v>
      </c>
      <c r="G18" s="96">
        <v>12</v>
      </c>
      <c r="H18" s="96">
        <v>0</v>
      </c>
      <c r="I18" s="96">
        <f t="shared" ref="I18:I25" si="0">G18/2</f>
        <v>6</v>
      </c>
      <c r="J18" s="96">
        <f>I18%*M18</f>
        <v>4350</v>
      </c>
      <c r="K18" s="95">
        <f t="shared" ref="K18:K25" si="1">G18/2</f>
        <v>6</v>
      </c>
      <c r="L18" s="96">
        <f>J18</f>
        <v>4350</v>
      </c>
      <c r="M18" s="96">
        <f>E18*F18</f>
        <v>72500</v>
      </c>
      <c r="N18" s="105"/>
    </row>
    <row r="19" spans="1:14" ht="59.25" customHeight="1" x14ac:dyDescent="0.25">
      <c r="A19" s="98">
        <v>2</v>
      </c>
      <c r="B19" s="116" t="s">
        <v>48</v>
      </c>
      <c r="C19" s="110" t="s">
        <v>55</v>
      </c>
      <c r="D19" s="103"/>
      <c r="E19" s="111">
        <v>500</v>
      </c>
      <c r="F19" s="96">
        <v>80</v>
      </c>
      <c r="G19" s="96">
        <v>12</v>
      </c>
      <c r="H19" s="96">
        <v>0</v>
      </c>
      <c r="I19" s="96">
        <f t="shared" si="0"/>
        <v>6</v>
      </c>
      <c r="J19" s="96">
        <f t="shared" ref="J19:J25" si="2">I19%*M19</f>
        <v>2400</v>
      </c>
      <c r="K19" s="95">
        <f t="shared" si="1"/>
        <v>6</v>
      </c>
      <c r="L19" s="96">
        <f t="shared" ref="L19:L25" si="3">J19</f>
        <v>2400</v>
      </c>
      <c r="M19" s="96">
        <f t="shared" ref="M19:M25" si="4">E19*F19</f>
        <v>40000</v>
      </c>
      <c r="N19" s="105"/>
    </row>
    <row r="20" spans="1:14" ht="59.25" customHeight="1" x14ac:dyDescent="0.25">
      <c r="A20" s="98">
        <v>3</v>
      </c>
      <c r="B20" s="116" t="s">
        <v>49</v>
      </c>
      <c r="C20" s="110" t="s">
        <v>55</v>
      </c>
      <c r="D20" s="103"/>
      <c r="E20" s="111">
        <v>500</v>
      </c>
      <c r="F20" s="96">
        <v>80</v>
      </c>
      <c r="G20" s="96">
        <v>12</v>
      </c>
      <c r="H20" s="96">
        <v>0</v>
      </c>
      <c r="I20" s="96">
        <f t="shared" si="0"/>
        <v>6</v>
      </c>
      <c r="J20" s="96">
        <f t="shared" si="2"/>
        <v>2400</v>
      </c>
      <c r="K20" s="95">
        <f t="shared" si="1"/>
        <v>6</v>
      </c>
      <c r="L20" s="96">
        <f t="shared" si="3"/>
        <v>2400</v>
      </c>
      <c r="M20" s="96">
        <f t="shared" si="4"/>
        <v>40000</v>
      </c>
      <c r="N20" s="105"/>
    </row>
    <row r="21" spans="1:14" ht="60.75" customHeight="1" x14ac:dyDescent="0.25">
      <c r="A21" s="98">
        <v>4</v>
      </c>
      <c r="B21" s="116" t="s">
        <v>50</v>
      </c>
      <c r="C21" s="110" t="s">
        <v>55</v>
      </c>
      <c r="D21" s="104"/>
      <c r="E21" s="111">
        <v>500</v>
      </c>
      <c r="F21" s="96">
        <v>110</v>
      </c>
      <c r="G21" s="96">
        <v>12</v>
      </c>
      <c r="H21" s="96">
        <v>0</v>
      </c>
      <c r="I21" s="96">
        <f t="shared" si="0"/>
        <v>6</v>
      </c>
      <c r="J21" s="96">
        <f t="shared" si="2"/>
        <v>3300</v>
      </c>
      <c r="K21" s="95">
        <f t="shared" si="1"/>
        <v>6</v>
      </c>
      <c r="L21" s="96">
        <f t="shared" si="3"/>
        <v>3300</v>
      </c>
      <c r="M21" s="96">
        <f t="shared" si="4"/>
        <v>55000</v>
      </c>
    </row>
    <row r="22" spans="1:14" ht="71.25" customHeight="1" x14ac:dyDescent="0.25">
      <c r="A22" s="98">
        <v>5</v>
      </c>
      <c r="B22" s="117" t="s">
        <v>51</v>
      </c>
      <c r="C22" s="103" t="s">
        <v>56</v>
      </c>
      <c r="D22" s="104"/>
      <c r="E22" s="111">
        <v>36</v>
      </c>
      <c r="F22" s="96">
        <v>371</v>
      </c>
      <c r="G22" s="96">
        <v>12</v>
      </c>
      <c r="H22" s="96">
        <v>0</v>
      </c>
      <c r="I22" s="96">
        <f t="shared" si="0"/>
        <v>6</v>
      </c>
      <c r="J22" s="96">
        <f t="shared" si="2"/>
        <v>801.36</v>
      </c>
      <c r="K22" s="95">
        <f t="shared" si="1"/>
        <v>6</v>
      </c>
      <c r="L22" s="96">
        <f t="shared" si="3"/>
        <v>801.36</v>
      </c>
      <c r="M22" s="96">
        <f t="shared" si="4"/>
        <v>13356</v>
      </c>
    </row>
    <row r="23" spans="1:14" ht="69" customHeight="1" x14ac:dyDescent="0.25">
      <c r="A23" s="98">
        <v>6</v>
      </c>
      <c r="B23" s="116" t="s">
        <v>52</v>
      </c>
      <c r="C23" s="103" t="s">
        <v>57</v>
      </c>
      <c r="D23" s="104"/>
      <c r="E23" s="111">
        <v>36</v>
      </c>
      <c r="F23" s="96">
        <v>189</v>
      </c>
      <c r="G23" s="96">
        <v>12</v>
      </c>
      <c r="H23" s="96">
        <v>0</v>
      </c>
      <c r="I23" s="96">
        <f t="shared" si="0"/>
        <v>6</v>
      </c>
      <c r="J23" s="96">
        <f t="shared" si="2"/>
        <v>408.24</v>
      </c>
      <c r="K23" s="95">
        <f t="shared" si="1"/>
        <v>6</v>
      </c>
      <c r="L23" s="96">
        <f t="shared" si="3"/>
        <v>408.24</v>
      </c>
      <c r="M23" s="96">
        <f t="shared" si="4"/>
        <v>6804</v>
      </c>
    </row>
    <row r="24" spans="1:14" ht="77.25" customHeight="1" x14ac:dyDescent="0.25">
      <c r="A24" s="98">
        <v>7</v>
      </c>
      <c r="B24" s="117" t="s">
        <v>53</v>
      </c>
      <c r="C24" s="103" t="s">
        <v>57</v>
      </c>
      <c r="D24" s="104"/>
      <c r="E24" s="111">
        <v>24</v>
      </c>
      <c r="F24" s="96">
        <v>196</v>
      </c>
      <c r="G24" s="96">
        <v>12</v>
      </c>
      <c r="H24" s="96">
        <v>0</v>
      </c>
      <c r="I24" s="96">
        <f t="shared" si="0"/>
        <v>6</v>
      </c>
      <c r="J24" s="96">
        <f t="shared" si="2"/>
        <v>282.24</v>
      </c>
      <c r="K24" s="95">
        <f t="shared" si="1"/>
        <v>6</v>
      </c>
      <c r="L24" s="96">
        <f t="shared" si="3"/>
        <v>282.24</v>
      </c>
      <c r="M24" s="96">
        <f t="shared" si="4"/>
        <v>4704</v>
      </c>
    </row>
    <row r="25" spans="1:14" ht="76.5" customHeight="1" x14ac:dyDescent="0.25">
      <c r="A25" s="98">
        <v>8</v>
      </c>
      <c r="B25" s="116" t="s">
        <v>54</v>
      </c>
      <c r="C25" s="103" t="s">
        <v>57</v>
      </c>
      <c r="D25" s="104"/>
      <c r="E25" s="111">
        <v>24</v>
      </c>
      <c r="F25" s="96">
        <v>196</v>
      </c>
      <c r="G25" s="96">
        <v>12</v>
      </c>
      <c r="H25" s="96">
        <v>0</v>
      </c>
      <c r="I25" s="96">
        <f t="shared" si="0"/>
        <v>6</v>
      </c>
      <c r="J25" s="96">
        <f t="shared" si="2"/>
        <v>282.24</v>
      </c>
      <c r="K25" s="95">
        <f t="shared" si="1"/>
        <v>6</v>
      </c>
      <c r="L25" s="96">
        <f t="shared" si="3"/>
        <v>282.24</v>
      </c>
      <c r="M25" s="96">
        <f t="shared" si="4"/>
        <v>4704</v>
      </c>
    </row>
    <row r="26" spans="1:14" ht="27" customHeight="1" x14ac:dyDescent="0.25">
      <c r="A26" s="89"/>
      <c r="B26" s="88"/>
      <c r="C26" s="90"/>
      <c r="D26" s="90"/>
      <c r="E26" s="91"/>
      <c r="F26" s="92"/>
      <c r="G26" s="92"/>
      <c r="H26" s="93"/>
      <c r="I26" s="92"/>
      <c r="J26" s="92"/>
      <c r="K26" s="94"/>
      <c r="L26" s="92"/>
      <c r="M26" s="92"/>
    </row>
    <row r="27" spans="1:14" ht="21" x14ac:dyDescent="0.35">
      <c r="A27" s="114" t="s">
        <v>24</v>
      </c>
      <c r="B27" s="115"/>
      <c r="C27" s="26"/>
      <c r="D27" s="26"/>
      <c r="E27" s="27"/>
      <c r="F27" s="28" t="s">
        <v>16</v>
      </c>
      <c r="G27" s="28"/>
      <c r="H27" s="61"/>
      <c r="I27" s="37"/>
      <c r="J27" s="63"/>
      <c r="K27" s="60" t="s">
        <v>17</v>
      </c>
      <c r="L27" s="30"/>
      <c r="M27" s="31">
        <f>SUM(M18:M26)</f>
        <v>237068</v>
      </c>
    </row>
    <row r="28" spans="1:14" ht="21" x14ac:dyDescent="0.35">
      <c r="A28" s="80" t="s">
        <v>18</v>
      </c>
      <c r="B28" s="81"/>
      <c r="C28" s="26"/>
      <c r="D28" s="26"/>
      <c r="E28" s="27"/>
      <c r="F28" s="28"/>
      <c r="G28" s="28"/>
      <c r="H28" s="32"/>
      <c r="I28" s="28"/>
      <c r="J28" s="29"/>
      <c r="K28" s="32" t="s">
        <v>5</v>
      </c>
      <c r="L28" s="28"/>
      <c r="M28" s="33">
        <f>SUM(H18:H18)</f>
        <v>0</v>
      </c>
    </row>
    <row r="29" spans="1:14" ht="21" x14ac:dyDescent="0.35">
      <c r="A29" s="34" t="s">
        <v>44</v>
      </c>
      <c r="B29" s="35"/>
      <c r="C29" s="35"/>
      <c r="D29" s="35"/>
      <c r="E29" s="35"/>
      <c r="F29" s="35"/>
      <c r="G29" s="35"/>
      <c r="H29" s="32"/>
      <c r="I29" s="28"/>
      <c r="J29" s="29"/>
      <c r="K29" s="32" t="s">
        <v>6</v>
      </c>
      <c r="L29" s="28"/>
      <c r="M29" s="33">
        <f>SUM(J18:J26)</f>
        <v>14224.08</v>
      </c>
    </row>
    <row r="30" spans="1:14" ht="21" x14ac:dyDescent="0.35">
      <c r="A30" s="5" t="s">
        <v>19</v>
      </c>
      <c r="B30" s="14"/>
      <c r="C30" s="14"/>
      <c r="D30" s="14"/>
      <c r="E30" s="27"/>
      <c r="F30" s="28"/>
      <c r="G30" s="28"/>
      <c r="H30" s="32"/>
      <c r="I30" s="28"/>
      <c r="J30" s="29"/>
      <c r="K30" s="32" t="s">
        <v>7</v>
      </c>
      <c r="L30" s="28"/>
      <c r="M30" s="33">
        <f>SUM(L18:L26)</f>
        <v>14224.08</v>
      </c>
    </row>
    <row r="31" spans="1:14" ht="21" x14ac:dyDescent="0.35">
      <c r="A31" s="36" t="s">
        <v>20</v>
      </c>
      <c r="B31" s="14"/>
      <c r="C31" s="14"/>
      <c r="D31" s="14"/>
      <c r="E31" s="27"/>
      <c r="F31" s="28"/>
      <c r="G31" s="28"/>
      <c r="H31" s="64"/>
      <c r="I31" s="28"/>
      <c r="J31" s="29"/>
      <c r="K31" s="61" t="s">
        <v>21</v>
      </c>
      <c r="L31" s="37"/>
      <c r="M31" s="38">
        <f>SUM(M27:M30)</f>
        <v>265516.15999999997</v>
      </c>
    </row>
    <row r="32" spans="1:14" ht="21" x14ac:dyDescent="0.35">
      <c r="A32" s="39" t="s">
        <v>33</v>
      </c>
      <c r="B32" s="40"/>
      <c r="C32" s="40"/>
      <c r="D32" s="40"/>
      <c r="E32" s="27"/>
      <c r="F32" s="28"/>
      <c r="G32" s="28"/>
      <c r="H32" s="64"/>
      <c r="I32" s="28"/>
      <c r="J32" s="29"/>
      <c r="K32" s="62" t="s">
        <v>22</v>
      </c>
      <c r="L32" s="41"/>
      <c r="M32" s="42">
        <v>-0.16</v>
      </c>
    </row>
    <row r="33" spans="1:13" ht="23.25" x14ac:dyDescent="0.35">
      <c r="A33" s="43"/>
      <c r="B33" s="44"/>
      <c r="C33" s="44"/>
      <c r="D33" s="44"/>
      <c r="E33" s="44"/>
      <c r="F33" s="45"/>
      <c r="G33" s="45"/>
      <c r="H33" s="45"/>
      <c r="I33" s="45"/>
      <c r="J33" s="46"/>
      <c r="K33" s="47" t="s">
        <v>23</v>
      </c>
      <c r="L33" s="47"/>
      <c r="M33" s="48">
        <f>SUM(M31:M32)</f>
        <v>265516</v>
      </c>
    </row>
    <row r="34" spans="1:13" ht="18.75" x14ac:dyDescent="0.2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1"/>
    </row>
    <row r="35" spans="1:13" ht="21" x14ac:dyDescent="0.35">
      <c r="A35" s="52" t="s">
        <v>35</v>
      </c>
      <c r="B35" s="53"/>
      <c r="C35" s="53"/>
      <c r="D35" s="53"/>
      <c r="E35" s="20"/>
      <c r="F35" s="20"/>
      <c r="G35" s="20"/>
      <c r="H35" s="20"/>
      <c r="I35" s="20"/>
      <c r="J35" s="20"/>
      <c r="K35" s="20"/>
      <c r="L35" s="20"/>
      <c r="M35" s="4"/>
    </row>
    <row r="36" spans="1:13" ht="21" x14ac:dyDescent="0.35">
      <c r="A36" s="54"/>
      <c r="B36" s="53"/>
      <c r="C36" s="53"/>
      <c r="D36" s="53"/>
      <c r="E36" s="14"/>
      <c r="F36" s="14"/>
      <c r="G36" s="14"/>
      <c r="H36" s="14"/>
      <c r="I36" s="14"/>
      <c r="J36" s="14"/>
      <c r="K36" s="14"/>
      <c r="L36" s="14"/>
      <c r="M36" s="7"/>
    </row>
    <row r="37" spans="1:13" ht="21" x14ac:dyDescent="0.35">
      <c r="A37" s="55" t="s">
        <v>27</v>
      </c>
      <c r="B37" s="56"/>
      <c r="C37" s="56"/>
      <c r="D37" s="56"/>
      <c r="E37" s="17"/>
      <c r="F37" s="17"/>
      <c r="G37" s="17"/>
      <c r="H37" s="17"/>
      <c r="I37" s="17"/>
      <c r="J37" s="17"/>
      <c r="K37" s="17"/>
      <c r="L37" s="17"/>
      <c r="M37" s="19"/>
    </row>
  </sheetData>
  <mergeCells count="4">
    <mergeCell ref="G15:H15"/>
    <mergeCell ref="I15:J15"/>
    <mergeCell ref="K15:L15"/>
    <mergeCell ref="A27:B27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2024-03-28T11:30:57Z</dcterms:modified>
</cp:coreProperties>
</file>