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360" yWindow="600" windowWidth="15015" windowHeight="7410"/>
  </bookViews>
  <sheets>
    <sheet name="ASSORTED" sheetId="2" r:id="rId1"/>
  </sheets>
  <definedNames>
    <definedName name="_xlnm.Print_Area" localSheetId="0">ASSORTED!$A$1:$N$102</definedName>
  </definedNames>
  <calcPr calcId="145621"/>
</workbook>
</file>

<file path=xl/calcChain.xml><?xml version="1.0" encoding="utf-8"?>
<calcChain xmlns="http://schemas.openxmlformats.org/spreadsheetml/2006/main">
  <c r="N68" i="2" l="1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J68" i="2"/>
  <c r="J69" i="2"/>
  <c r="J70" i="2"/>
  <c r="J71" i="2"/>
  <c r="J72" i="2"/>
  <c r="J73" i="2"/>
  <c r="J74" i="2"/>
  <c r="J75" i="2"/>
  <c r="J76" i="2"/>
  <c r="J77" i="2"/>
  <c r="J78" i="2"/>
  <c r="J79" i="2"/>
  <c r="J80" i="2"/>
  <c r="J81" i="2"/>
  <c r="J82" i="2"/>
  <c r="J83" i="2"/>
  <c r="J84" i="2"/>
  <c r="J85" i="2"/>
  <c r="J86" i="2"/>
  <c r="J87" i="2"/>
  <c r="J88" i="2"/>
  <c r="J89" i="2"/>
  <c r="J90" i="2"/>
  <c r="J58" i="2"/>
  <c r="J59" i="2"/>
  <c r="J60" i="2"/>
  <c r="J61" i="2"/>
  <c r="J62" i="2"/>
  <c r="J63" i="2"/>
  <c r="J64" i="2"/>
  <c r="J65" i="2"/>
  <c r="J66" i="2"/>
  <c r="J67" i="2"/>
  <c r="L58" i="2"/>
  <c r="L59" i="2"/>
  <c r="L60" i="2"/>
  <c r="L61" i="2"/>
  <c r="L62" i="2"/>
  <c r="L63" i="2"/>
  <c r="L64" i="2"/>
  <c r="L65" i="2"/>
  <c r="L66" i="2"/>
  <c r="L67" i="2"/>
  <c r="N58" i="2"/>
  <c r="N59" i="2"/>
  <c r="N60" i="2"/>
  <c r="K60" i="2" s="1"/>
  <c r="M60" i="2" s="1"/>
  <c r="N61" i="2"/>
  <c r="N62" i="2"/>
  <c r="N63" i="2"/>
  <c r="N64" i="2"/>
  <c r="K64" i="2" s="1"/>
  <c r="M64" i="2" s="1"/>
  <c r="N65" i="2"/>
  <c r="N66" i="2"/>
  <c r="N67" i="2"/>
  <c r="J48" i="2"/>
  <c r="J49" i="2"/>
  <c r="J50" i="2"/>
  <c r="J51" i="2"/>
  <c r="J52" i="2"/>
  <c r="J53" i="2"/>
  <c r="J54" i="2"/>
  <c r="J55" i="2"/>
  <c r="J56" i="2"/>
  <c r="J57" i="2"/>
  <c r="L48" i="2"/>
  <c r="L49" i="2"/>
  <c r="L50" i="2"/>
  <c r="L51" i="2"/>
  <c r="L52" i="2"/>
  <c r="L53" i="2"/>
  <c r="L54" i="2"/>
  <c r="L55" i="2"/>
  <c r="L56" i="2"/>
  <c r="L57" i="2"/>
  <c r="N48" i="2"/>
  <c r="N49" i="2"/>
  <c r="N50" i="2"/>
  <c r="N51" i="2"/>
  <c r="K51" i="2" s="1"/>
  <c r="M51" i="2" s="1"/>
  <c r="N52" i="2"/>
  <c r="N53" i="2"/>
  <c r="N54" i="2"/>
  <c r="N55" i="2"/>
  <c r="N56" i="2"/>
  <c r="N57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N47" i="2"/>
  <c r="N46" i="2"/>
  <c r="N45" i="2"/>
  <c r="N44" i="2"/>
  <c r="N43" i="2"/>
  <c r="N42" i="2"/>
  <c r="N41" i="2"/>
  <c r="N40" i="2"/>
  <c r="N39" i="2"/>
  <c r="N38" i="2"/>
  <c r="N37" i="2"/>
  <c r="K87" i="2" l="1"/>
  <c r="M87" i="2" s="1"/>
  <c r="K83" i="2"/>
  <c r="M83" i="2" s="1"/>
  <c r="K79" i="2"/>
  <c r="M79" i="2" s="1"/>
  <c r="K75" i="2"/>
  <c r="M75" i="2" s="1"/>
  <c r="K71" i="2"/>
  <c r="M71" i="2" s="1"/>
  <c r="K86" i="2"/>
  <c r="M86" i="2" s="1"/>
  <c r="K78" i="2"/>
  <c r="M78" i="2" s="1"/>
  <c r="K74" i="2"/>
  <c r="M74" i="2" s="1"/>
  <c r="K70" i="2"/>
  <c r="M70" i="2" s="1"/>
  <c r="K45" i="2"/>
  <c r="M45" i="2" s="1"/>
  <c r="K52" i="2"/>
  <c r="M52" i="2" s="1"/>
  <c r="K44" i="2"/>
  <c r="M44" i="2" s="1"/>
  <c r="K88" i="2"/>
  <c r="M88" i="2" s="1"/>
  <c r="K84" i="2"/>
  <c r="M84" i="2" s="1"/>
  <c r="K80" i="2"/>
  <c r="M80" i="2" s="1"/>
  <c r="K76" i="2"/>
  <c r="M76" i="2" s="1"/>
  <c r="K72" i="2"/>
  <c r="M72" i="2" s="1"/>
  <c r="K68" i="2"/>
  <c r="M68" i="2" s="1"/>
  <c r="K41" i="2"/>
  <c r="M41" i="2" s="1"/>
  <c r="K65" i="2"/>
  <c r="M65" i="2" s="1"/>
  <c r="K85" i="2"/>
  <c r="M85" i="2" s="1"/>
  <c r="K37" i="2"/>
  <c r="M37" i="2" s="1"/>
  <c r="K66" i="2"/>
  <c r="M66" i="2" s="1"/>
  <c r="K62" i="2"/>
  <c r="M62" i="2" s="1"/>
  <c r="K58" i="2"/>
  <c r="M58" i="2" s="1"/>
  <c r="K56" i="2"/>
  <c r="M56" i="2" s="1"/>
  <c r="K48" i="2"/>
  <c r="M48" i="2" s="1"/>
  <c r="K61" i="2"/>
  <c r="M61" i="2" s="1"/>
  <c r="K89" i="2"/>
  <c r="M89" i="2" s="1"/>
  <c r="K81" i="2"/>
  <c r="M81" i="2" s="1"/>
  <c r="K77" i="2"/>
  <c r="M77" i="2" s="1"/>
  <c r="K73" i="2"/>
  <c r="M73" i="2" s="1"/>
  <c r="K69" i="2"/>
  <c r="M69" i="2" s="1"/>
  <c r="K40" i="2"/>
  <c r="M40" i="2" s="1"/>
  <c r="K55" i="2"/>
  <c r="M55" i="2" s="1"/>
  <c r="K38" i="2"/>
  <c r="M38" i="2" s="1"/>
  <c r="K42" i="2"/>
  <c r="M42" i="2" s="1"/>
  <c r="K50" i="2"/>
  <c r="M50" i="2" s="1"/>
  <c r="K39" i="2"/>
  <c r="M39" i="2" s="1"/>
  <c r="K43" i="2"/>
  <c r="M43" i="2" s="1"/>
  <c r="K47" i="2"/>
  <c r="M47" i="2" s="1"/>
  <c r="K57" i="2"/>
  <c r="M57" i="2" s="1"/>
  <c r="K53" i="2"/>
  <c r="M53" i="2" s="1"/>
  <c r="K49" i="2"/>
  <c r="M49" i="2" s="1"/>
  <c r="K90" i="2"/>
  <c r="M90" i="2" s="1"/>
  <c r="K82" i="2"/>
  <c r="M82" i="2" s="1"/>
  <c r="K67" i="2"/>
  <c r="M67" i="2" s="1"/>
  <c r="K63" i="2"/>
  <c r="M63" i="2" s="1"/>
  <c r="K59" i="2"/>
  <c r="M59" i="2" s="1"/>
  <c r="K46" i="2"/>
  <c r="M46" i="2" s="1"/>
  <c r="K54" i="2"/>
  <c r="M54" i="2" s="1"/>
  <c r="N36" i="2"/>
  <c r="K36" i="2" s="1"/>
  <c r="M36" i="2" s="1"/>
  <c r="N28" i="2" l="1"/>
  <c r="K28" i="2" s="1"/>
  <c r="M28" i="2" s="1"/>
  <c r="N29" i="2"/>
  <c r="K29" i="2" s="1"/>
  <c r="M29" i="2" s="1"/>
  <c r="N30" i="2"/>
  <c r="K30" i="2" s="1"/>
  <c r="M30" i="2" s="1"/>
  <c r="N31" i="2"/>
  <c r="K31" i="2" s="1"/>
  <c r="M31" i="2" s="1"/>
  <c r="N32" i="2"/>
  <c r="K32" i="2" s="1"/>
  <c r="M32" i="2" s="1"/>
  <c r="N33" i="2"/>
  <c r="K33" i="2" s="1"/>
  <c r="M33" i="2" s="1"/>
  <c r="N34" i="2"/>
  <c r="K34" i="2" s="1"/>
  <c r="M34" i="2" s="1"/>
  <c r="N35" i="2"/>
  <c r="K35" i="2" s="1"/>
  <c r="M35" i="2" s="1"/>
  <c r="N19" i="2"/>
  <c r="K19" i="2" s="1"/>
  <c r="M19" i="2" s="1"/>
  <c r="N20" i="2"/>
  <c r="K20" i="2" s="1"/>
  <c r="M20" i="2" s="1"/>
  <c r="N21" i="2"/>
  <c r="K21" i="2" s="1"/>
  <c r="M21" i="2" s="1"/>
  <c r="N22" i="2"/>
  <c r="K22" i="2" s="1"/>
  <c r="M22" i="2" s="1"/>
  <c r="N23" i="2"/>
  <c r="K23" i="2" s="1"/>
  <c r="M23" i="2" s="1"/>
  <c r="N24" i="2"/>
  <c r="K24" i="2" s="1"/>
  <c r="M24" i="2" s="1"/>
  <c r="N25" i="2"/>
  <c r="K25" i="2" s="1"/>
  <c r="M25" i="2" s="1"/>
  <c r="N26" i="2"/>
  <c r="K26" i="2" s="1"/>
  <c r="M26" i="2" s="1"/>
  <c r="N27" i="2"/>
  <c r="K27" i="2" s="1"/>
  <c r="M27" i="2" s="1"/>
  <c r="N18" i="2" l="1"/>
  <c r="N92" i="2" s="1"/>
  <c r="J18" i="2" l="1"/>
  <c r="L18" i="2"/>
  <c r="K18" i="2" l="1"/>
  <c r="N94" i="2" s="1"/>
  <c r="N93" i="2"/>
  <c r="M18" i="2" l="1"/>
  <c r="N95" i="2" s="1"/>
  <c r="N96" i="2" s="1"/>
  <c r="N98" i="2" l="1"/>
</calcChain>
</file>

<file path=xl/sharedStrings.xml><?xml version="1.0" encoding="utf-8"?>
<sst xmlns="http://schemas.openxmlformats.org/spreadsheetml/2006/main" count="163" uniqueCount="147">
  <si>
    <t>CLIENT DETAILS</t>
  </si>
  <si>
    <t>SUPPLIER DETAILS</t>
  </si>
  <si>
    <t>Sr.</t>
  </si>
  <si>
    <t>ITEM</t>
  </si>
  <si>
    <t>QTY</t>
  </si>
  <si>
    <t>IGST</t>
  </si>
  <si>
    <t>CGST</t>
  </si>
  <si>
    <t>SGST</t>
  </si>
  <si>
    <t>GOODS</t>
  </si>
  <si>
    <t>No.</t>
  </si>
  <si>
    <t xml:space="preserve">   IN  DESCRIPTION</t>
  </si>
  <si>
    <t xml:space="preserve">IN </t>
  </si>
  <si>
    <t>%</t>
  </si>
  <si>
    <t>AMT</t>
  </si>
  <si>
    <t xml:space="preserve"> TOTAL</t>
  </si>
  <si>
    <t>NOS</t>
  </si>
  <si>
    <t xml:space="preserve">          </t>
  </si>
  <si>
    <t>GOODS TOTAL</t>
  </si>
  <si>
    <r>
      <t xml:space="preserve">1) Payment </t>
    </r>
    <r>
      <rPr>
        <sz val="14"/>
        <rFont val="Calibri"/>
        <family val="2"/>
      </rPr>
      <t>: 100% advance to confirm orders.</t>
    </r>
  </si>
  <si>
    <r>
      <t xml:space="preserve">3) Breakages </t>
    </r>
    <r>
      <rPr>
        <sz val="14"/>
        <rFont val="Calibri"/>
        <family val="2"/>
      </rPr>
      <t>: covered ex our warehouse / showroom.</t>
    </r>
  </si>
  <si>
    <r>
      <rPr>
        <b/>
        <sz val="14"/>
        <color indexed="8"/>
        <rFont val="Calibri"/>
        <family val="2"/>
      </rPr>
      <t xml:space="preserve">4) Freight       </t>
    </r>
    <r>
      <rPr>
        <sz val="14"/>
        <color indexed="8"/>
        <rFont val="Calibri"/>
        <family val="2"/>
      </rPr>
      <t>:  Extra as per actuals</t>
    </r>
  </si>
  <si>
    <t>TOTAL AMOUNT</t>
  </si>
  <si>
    <t>ROUND OFF</t>
  </si>
  <si>
    <t>AMOUNT</t>
  </si>
  <si>
    <t xml:space="preserve">TERMS : </t>
  </si>
  <si>
    <t>PAN                 :  AREPA2226M</t>
  </si>
  <si>
    <t>LEGAL NAME : Bharat Hukumchand Agarwal</t>
  </si>
  <si>
    <t>BHARAT AGARWAL - 07977271899 / 09823674722</t>
  </si>
  <si>
    <t xml:space="preserve">                                                 302, Satyam CHS , Maroli Church,</t>
  </si>
  <si>
    <t xml:space="preserve">                                                                         Mahul Road ,Chembur East,</t>
  </si>
  <si>
    <t xml:space="preserve">                                                                                Mumbai - 400074.</t>
  </si>
  <si>
    <t xml:space="preserve">                                                                  TEL:- 09823674722 / 07977271899</t>
  </si>
  <si>
    <r>
      <t xml:space="preserve">                                                                  </t>
    </r>
    <r>
      <rPr>
        <b/>
        <u/>
        <sz val="14"/>
        <rFont val="Calibri"/>
        <family val="2"/>
      </rPr>
      <t>QUOTATION / PROFORMA INVOICE</t>
    </r>
  </si>
  <si>
    <t>5) PACKING CHARGES EXTRA.</t>
  </si>
  <si>
    <r>
      <t xml:space="preserve">                                          </t>
    </r>
    <r>
      <rPr>
        <b/>
        <sz val="24"/>
        <rFont val="Calibri"/>
        <family val="2"/>
      </rPr>
      <t>HARMONY INTERNATIONAL</t>
    </r>
  </si>
  <si>
    <t>FOR HARMONY INTERNATIONAL</t>
  </si>
  <si>
    <t>GST NO           :  27AREPA2226M2ZY</t>
  </si>
  <si>
    <t>IMAGE</t>
  </si>
  <si>
    <t>PRICE</t>
  </si>
  <si>
    <t>PER</t>
  </si>
  <si>
    <t>RATE</t>
  </si>
  <si>
    <t>SPECS</t>
  </si>
  <si>
    <r>
      <t xml:space="preserve">2) Delivery   </t>
    </r>
    <r>
      <rPr>
        <sz val="14"/>
        <rFont val="Calibri"/>
        <family val="2"/>
      </rPr>
      <t>: Within 15-30 Days.</t>
    </r>
  </si>
  <si>
    <t>K HOSPITALITY</t>
  </si>
  <si>
    <t>R1949</t>
  </si>
  <si>
    <t>DATE : 26.09.2024</t>
  </si>
  <si>
    <t>SERVICE TRAY - 12X16 GREEN KENFORD ABS</t>
  </si>
  <si>
    <t>SERVICE TRAY - 12X16 RED KENFORD ABS</t>
  </si>
  <si>
    <t>SERVICE TRAY - small</t>
  </si>
  <si>
    <t>name tag bullet- BULLET 2 THICK</t>
  </si>
  <si>
    <t>melamine dinner plates 12 inch- MATT DINNER PLATE</t>
  </si>
  <si>
    <t>melamine qutera dinner plates 9 inch- MATT MEDIUM PLATE</t>
  </si>
  <si>
    <t>melamine qutera dinner plates 6 inch- MATT SMALL PLATE</t>
  </si>
  <si>
    <t>melamine bowls Samll - MATT KATORI</t>
  </si>
  <si>
    <t>melamine bowls Samll - MATT VEG BOWL</t>
  </si>
  <si>
    <t>melamine bowls Samll - chinese BOND PLATTER</t>
  </si>
  <si>
    <t>melamine chip and dip plate- OVAL CHIP N DIP</t>
  </si>
  <si>
    <t>roti basket SS- 7</t>
  </si>
  <si>
    <t>ss katori small size - APPLE VATI 7.5 CM</t>
  </si>
  <si>
    <t>ss katori small size - APPLE VATI 6.5 CM</t>
  </si>
  <si>
    <t>ss square plate ( South indain )- 10x13.5</t>
  </si>
  <si>
    <t>ss thali for south indian meals - 15</t>
  </si>
  <si>
    <t>copper thali set</t>
  </si>
  <si>
    <t>SS DIP KATORI 2 OZ</t>
  </si>
  <si>
    <t>gop gappe glass jar 180 ml</t>
  </si>
  <si>
    <t>Pastry spatula(PIZZA LIFTER RED N GREEN)</t>
  </si>
  <si>
    <t>ss coffee filter cup 180 ml</t>
  </si>
  <si>
    <t>ss reserved tag</t>
  </si>
  <si>
    <t>napkin holder ss- DHANJAL CENTER HOLE</t>
  </si>
  <si>
    <t>butter knife- AP KNIFE</t>
  </si>
  <si>
    <t>WOODEN SALT N PEPPER SET</t>
  </si>
  <si>
    <t>JVL 2-IN-1 SPOON STAND</t>
  </si>
  <si>
    <t>BOSTON SHAKER COLOURED BASE(BLUE-1,BLACK-1)</t>
  </si>
  <si>
    <t>BOSTON SHAKER TOP GLASS SS</t>
  </si>
  <si>
    <t>HAWTHORNE STRAINER S S</t>
  </si>
  <si>
    <t>PLASTIC POURER</t>
  </si>
  <si>
    <t>MUDDLER ABS BIG</t>
  </si>
  <si>
    <t>4 COMPARTMENT BAR CADDY (</t>
  </si>
  <si>
    <t>WOODEN CADDY FOR BAR CADDY</t>
  </si>
  <si>
    <t>STORE AND POURS -1 LTR</t>
  </si>
  <si>
    <t>BAR SPOON - RED KNOB</t>
  </si>
  <si>
    <t>BAR SPOON WITH MUDDLE TOP</t>
  </si>
  <si>
    <t>FINE STRAINER TEA STRAINER- NO 2</t>
  </si>
  <si>
    <t>BAR SCOOP 3</t>
  </si>
  <si>
    <t>BAR SCOOP 3.5</t>
  </si>
  <si>
    <t>CITRUS PRESS - ALUMINIUM</t>
  </si>
  <si>
    <t>CITRUS ZESTER- RENA</t>
  </si>
  <si>
    <t>BAR BLADE BOTTLE OPENER - S S</t>
  </si>
  <si>
    <t>BAR FLOOR MATS -3 X 5 FT</t>
  </si>
  <si>
    <t>CUTTING BOARD 12X18X0.8 IMPORTED WHITE</t>
  </si>
  <si>
    <t>FLAIR BOTTLES</t>
  </si>
  <si>
    <t>GLASS RIMMER</t>
  </si>
  <si>
    <t>MEASURING JAR- PLASTIC 1 LTR</t>
  </si>
  <si>
    <t>MEASURING JAR- PLASTIC 500</t>
  </si>
  <si>
    <t>ICE CRUSHER- ELECTRIC METAL BODY</t>
  </si>
  <si>
    <t>SQUZEE BTL 16 OZ</t>
  </si>
  <si>
    <t>4 COMPARTMENT CUTLERY TRAY (</t>
  </si>
  <si>
    <t>WATER PITCHERS POLYCARBONATE - 1.8LTR</t>
  </si>
  <si>
    <t>SS ICE BUCKET WITH LID SMALL</t>
  </si>
  <si>
    <t>SS ICE TONG CROCODILE</t>
  </si>
  <si>
    <t>TOOTH PICK HOLDER S S- HEAVY</t>
  </si>
  <si>
    <t>STRAW HOLDER S S- HEAVY</t>
  </si>
  <si>
    <t>PEPPER MILLS WALNUT 12</t>
  </si>
  <si>
    <t>ANTI SKID TRAY ROUND - 14</t>
  </si>
  <si>
    <t>ARISTO LOCK N FRESH NO 202</t>
  </si>
  <si>
    <t>ARISTO LOCK N FRESH NO 203</t>
  </si>
  <si>
    <t>ARISTO LOCK N FRESH NO 102</t>
  </si>
  <si>
    <t>KOT RAIL -18</t>
  </si>
  <si>
    <t>KOT PICK JALEBI</t>
  </si>
  <si>
    <t>DISPENSER OREGANO &amp; CHILLI FLAKES (GLASS)</t>
  </si>
  <si>
    <t>MEASURING SPOON SET SS</t>
  </si>
  <si>
    <t>Tiny SS Sauce Pan - (1 Portion )   </t>
  </si>
  <si>
    <t>Handi D W Hammered - 1 Portion</t>
  </si>
  <si>
    <t>Kadai Hammered - 1 Portion</t>
  </si>
  <si>
    <t>Kadai Hammered - 2 Portion</t>
  </si>
  <si>
    <t>Tiny SS Saute Pan (1 Portion )</t>
  </si>
  <si>
    <t>Balti Hammered- 1 Portion</t>
  </si>
  <si>
    <t>Copper Frypan RECT 7.5 x5.5 (Br Hdle)</t>
  </si>
  <si>
    <t>SS Frypan 6 (Hammered Shiny)</t>
  </si>
  <si>
    <t>12X16</t>
  </si>
  <si>
    <t>12.5"</t>
  </si>
  <si>
    <t>9"</t>
  </si>
  <si>
    <t>7.5"</t>
  </si>
  <si>
    <t>3.75"</t>
  </si>
  <si>
    <t>3.3"</t>
  </si>
  <si>
    <t>6"</t>
  </si>
  <si>
    <t>8" X 10"</t>
  </si>
  <si>
    <t>GREEN</t>
  </si>
  <si>
    <t>RED</t>
  </si>
  <si>
    <t>BLACK ANTISKID</t>
  </si>
  <si>
    <t>2"</t>
  </si>
  <si>
    <t>BLACK MATT</t>
  </si>
  <si>
    <t>WHITE GLOSSY</t>
  </si>
  <si>
    <t>STEEL</t>
  </si>
  <si>
    <t>THALI - 1 PC, GLASS - 1 PC , VATI 5 PCS.</t>
  </si>
  <si>
    <t>5 COMP</t>
  </si>
  <si>
    <t>DOUBLE WALL INSULATED</t>
  </si>
  <si>
    <t>FNS</t>
  </si>
  <si>
    <t>4"</t>
  </si>
  <si>
    <t>10" X 10"</t>
  </si>
  <si>
    <t>450 ML / SIZE :  11.00 x 11.00 x 5.25 CM</t>
  </si>
  <si>
    <t>400 ML / SIZE : 14.00 x 14.00 x 3.75 CM</t>
  </si>
  <si>
    <t>400 ML / SIZE : 14.00 x 14.00 x 5 CM</t>
  </si>
  <si>
    <t>400 ML / SIZE : 10.00 x 10.00 x 11.00 CM</t>
  </si>
  <si>
    <t>400 ML / SIZE : 13.25 x 13.25 x 6.25 CM</t>
  </si>
  <si>
    <t>350 ML / 13.50 x 13.50 x 7.00 CM</t>
  </si>
  <si>
    <t>600 ML / SIZE : 16.50 x 16.50 x 8.00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</si>
</sst>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5" x14ac:knownFonts="1">
    <font>
      <sz val="11"/>
      <color theme="1"/>
      <name val="Calibri"/>
      <family val="2"/>
      <scheme val="minor"/>
    </font>
    <font>
      <b/>
      <sz val="18"/>
      <name val="Calibri"/>
      <family val="2"/>
    </font>
    <font>
      <b/>
      <sz val="24"/>
      <name val="Calibri"/>
      <family val="2"/>
    </font>
    <font>
      <sz val="16"/>
      <name val="Arial Unicode MS"/>
      <family val="2"/>
    </font>
    <font>
      <sz val="10"/>
      <name val="Arial Unicode MS"/>
      <family val="2"/>
    </font>
    <font>
      <b/>
      <sz val="14"/>
      <name val="Calibri"/>
      <family val="2"/>
    </font>
    <font>
      <b/>
      <u/>
      <sz val="14"/>
      <name val="Calibri"/>
      <family val="2"/>
    </font>
    <font>
      <b/>
      <sz val="14"/>
      <name val="Arial Unicode MS"/>
      <family val="2"/>
    </font>
    <font>
      <sz val="14"/>
      <name val="Calibri"/>
      <family val="2"/>
    </font>
    <font>
      <b/>
      <sz val="12"/>
      <name val="Calibri"/>
      <family val="2"/>
    </font>
    <font>
      <sz val="12"/>
      <name val="Calibri"/>
      <family val="2"/>
    </font>
    <font>
      <b/>
      <sz val="16"/>
      <name val="Calibri"/>
      <family val="2"/>
    </font>
    <font>
      <sz val="16"/>
      <name val="Calibri"/>
      <family val="2"/>
    </font>
    <font>
      <sz val="14"/>
      <color indexed="8"/>
      <name val="Calibri"/>
      <family val="2"/>
    </font>
    <font>
      <b/>
      <sz val="14"/>
      <color indexed="8"/>
      <name val="Calibri"/>
      <family val="2"/>
    </font>
    <font>
      <b/>
      <u/>
      <sz val="14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26282A"/>
      <name val="Arial"/>
      <family val="2"/>
    </font>
    <font>
      <b/>
      <sz val="12"/>
      <color theme="1"/>
      <name val="Arial"/>
      <family val="2"/>
    </font>
    <font>
      <b/>
      <sz val="11"/>
      <color theme="1"/>
      <name val="Segoe UI"/>
      <family val="2"/>
    </font>
    <font>
      <sz val="10"/>
      <color rgb="FF000000"/>
      <name val="Segoe UI"/>
      <family val="2"/>
    </font>
    <font>
      <b/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2"/>
      <color theme="1"/>
      <name val="Calibri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name val="Cambria"/>
    </font>
    <font>
      <sz val="11"/>
      <name val="Cambria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0">
    <xf numFmtId="0" fontId="0" fillId="0" borderId="0" xfId="0"/>
    <xf numFmtId="0" fontId="1" fillId="0" borderId="1" xfId="0" applyFont="1" applyBorder="1"/>
    <xf numFmtId="0" fontId="3" fillId="0" borderId="2" xfId="0" applyFont="1" applyBorder="1"/>
    <xf numFmtId="0" fontId="4" fillId="0" borderId="2" xfId="0" applyFont="1" applyBorder="1"/>
    <xf numFmtId="0" fontId="0" fillId="0" borderId="3" xfId="0" applyBorder="1"/>
    <xf numFmtId="0" fontId="5" fillId="0" borderId="4" xfId="0" applyFont="1" applyBorder="1"/>
    <xf numFmtId="0" fontId="5" fillId="0" borderId="0" xfId="0" applyFont="1" applyBorder="1"/>
    <xf numFmtId="0" fontId="0" fillId="0" borderId="5" xfId="0" applyBorder="1"/>
    <xf numFmtId="0" fontId="5" fillId="0" borderId="6" xfId="0" applyFont="1" applyBorder="1"/>
    <xf numFmtId="0" fontId="5" fillId="0" borderId="7" xfId="0" applyFont="1" applyBorder="1"/>
    <xf numFmtId="0" fontId="7" fillId="0" borderId="8" xfId="0" applyFont="1" applyBorder="1"/>
    <xf numFmtId="0" fontId="0" fillId="0" borderId="9" xfId="0" applyBorder="1"/>
    <xf numFmtId="0" fontId="5" fillId="0" borderId="1" xfId="0" applyFont="1" applyBorder="1"/>
    <xf numFmtId="0" fontId="15" fillId="0" borderId="2" xfId="0" applyFont="1" applyBorder="1"/>
    <xf numFmtId="0" fontId="0" fillId="0" borderId="0" xfId="0" applyBorder="1"/>
    <xf numFmtId="0" fontId="16" fillId="0" borderId="0" xfId="0" applyFont="1" applyBorder="1"/>
    <xf numFmtId="0" fontId="17" fillId="0" borderId="0" xfId="0" applyFont="1" applyBorder="1"/>
    <xf numFmtId="0" fontId="0" fillId="0" borderId="6" xfId="0" applyBorder="1"/>
    <xf numFmtId="0" fontId="0" fillId="0" borderId="10" xfId="0" applyBorder="1"/>
    <xf numFmtId="0" fontId="0" fillId="0" borderId="11" xfId="0" applyBorder="1"/>
    <xf numFmtId="0" fontId="0" fillId="0" borderId="2" xfId="0" applyBorder="1"/>
    <xf numFmtId="0" fontId="9" fillId="0" borderId="12" xfId="0" applyFont="1" applyBorder="1" applyAlignment="1" applyProtection="1">
      <alignment horizontal="center"/>
      <protection locked="0"/>
    </xf>
    <xf numFmtId="0" fontId="9" fillId="0" borderId="12" xfId="0" applyFont="1" applyBorder="1" applyAlignment="1">
      <alignment horizontal="center"/>
    </xf>
    <xf numFmtId="0" fontId="9" fillId="0" borderId="13" xfId="0" applyFont="1" applyBorder="1" applyAlignment="1" applyProtection="1">
      <alignment horizontal="center"/>
      <protection locked="0"/>
    </xf>
    <xf numFmtId="0" fontId="9" fillId="0" borderId="13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1" fontId="5" fillId="0" borderId="0" xfId="0" applyNumberFormat="1" applyFont="1" applyBorder="1" applyAlignment="1">
      <alignment horizontal="left"/>
    </xf>
    <xf numFmtId="0" fontId="20" fillId="0" borderId="0" xfId="0" applyFont="1" applyBorder="1"/>
    <xf numFmtId="0" fontId="11" fillId="0" borderId="0" xfId="0" applyFont="1" applyBorder="1" applyAlignment="1"/>
    <xf numFmtId="0" fontId="11" fillId="0" borderId="5" xfId="0" applyFont="1" applyBorder="1" applyAlignment="1"/>
    <xf numFmtId="0" fontId="11" fillId="0" borderId="8" xfId="0" applyFont="1" applyBorder="1" applyAlignment="1"/>
    <xf numFmtId="2" fontId="11" fillId="0" borderId="15" xfId="0" applyNumberFormat="1" applyFont="1" applyBorder="1" applyAlignment="1">
      <alignment horizontal="center"/>
    </xf>
    <xf numFmtId="0" fontId="8" fillId="0" borderId="0" xfId="0" applyFont="1" applyBorder="1" applyAlignment="1"/>
    <xf numFmtId="2" fontId="5" fillId="0" borderId="13" xfId="0" applyNumberFormat="1" applyFont="1" applyBorder="1" applyAlignment="1">
      <alignment horizontal="center"/>
    </xf>
    <xf numFmtId="0" fontId="5" fillId="0" borderId="4" xfId="0" applyFont="1" applyBorder="1" applyAlignment="1">
      <alignment horizontal="left"/>
    </xf>
    <xf numFmtId="0" fontId="5" fillId="0" borderId="0" xfId="0" applyFont="1" applyBorder="1" applyAlignment="1">
      <alignment horizontal="left" wrapText="1"/>
    </xf>
    <xf numFmtId="0" fontId="13" fillId="0" borderId="4" xfId="0" applyFont="1" applyBorder="1"/>
    <xf numFmtId="0" fontId="11" fillId="0" borderId="2" xfId="0" applyFont="1" applyBorder="1" applyAlignment="1"/>
    <xf numFmtId="2" fontId="11" fillId="0" borderId="12" xfId="0" applyNumberFormat="1" applyFont="1" applyBorder="1" applyAlignment="1">
      <alignment horizontal="center"/>
    </xf>
    <xf numFmtId="0" fontId="21" fillId="0" borderId="4" xfId="0" applyFont="1" applyBorder="1" applyAlignment="1"/>
    <xf numFmtId="0" fontId="22" fillId="0" borderId="0" xfId="0" applyFont="1" applyBorder="1" applyAlignment="1">
      <alignment horizontal="left"/>
    </xf>
    <xf numFmtId="0" fontId="11" fillId="0" borderId="6" xfId="0" applyFont="1" applyBorder="1" applyAlignment="1"/>
    <xf numFmtId="2" fontId="11" fillId="0" borderId="14" xfId="0" applyNumberFormat="1" applyFont="1" applyBorder="1" applyAlignment="1">
      <alignment horizontal="center"/>
    </xf>
    <xf numFmtId="0" fontId="22" fillId="0" borderId="10" xfId="0" applyFont="1" applyBorder="1" applyAlignment="1">
      <alignment horizontal="left" vertical="center"/>
    </xf>
    <xf numFmtId="0" fontId="22" fillId="0" borderId="6" xfId="0" applyFont="1" applyBorder="1" applyAlignment="1">
      <alignment horizontal="left" vertical="center"/>
    </xf>
    <xf numFmtId="0" fontId="1" fillId="0" borderId="6" xfId="0" applyFont="1" applyBorder="1" applyAlignment="1"/>
    <xf numFmtId="0" fontId="1" fillId="0" borderId="11" xfId="0" applyFont="1" applyBorder="1" applyAlignment="1"/>
    <xf numFmtId="0" fontId="1" fillId="0" borderId="8" xfId="0" applyFont="1" applyBorder="1" applyAlignment="1"/>
    <xf numFmtId="2" fontId="1" fillId="0" borderId="15" xfId="0" applyNumberFormat="1" applyFont="1" applyBorder="1" applyAlignment="1">
      <alignment horizontal="center"/>
    </xf>
    <xf numFmtId="0" fontId="22" fillId="0" borderId="7" xfId="0" applyFont="1" applyBorder="1" applyAlignment="1">
      <alignment horizontal="center" vertical="center"/>
    </xf>
    <xf numFmtId="0" fontId="22" fillId="0" borderId="8" xfId="0" applyFont="1" applyBorder="1" applyAlignment="1">
      <alignment horizontal="center" vertical="center"/>
    </xf>
    <xf numFmtId="0" fontId="22" fillId="0" borderId="9" xfId="0" applyFont="1" applyBorder="1" applyAlignment="1">
      <alignment horizontal="center" vertical="center"/>
    </xf>
    <xf numFmtId="0" fontId="11" fillId="0" borderId="4" xfId="0" applyFont="1" applyBorder="1"/>
    <xf numFmtId="0" fontId="11" fillId="0" borderId="0" xfId="0" applyFont="1" applyBorder="1"/>
    <xf numFmtId="0" fontId="0" fillId="0" borderId="4" xfId="0" applyBorder="1"/>
    <xf numFmtId="0" fontId="11" fillId="0" borderId="10" xfId="0" applyFont="1" applyBorder="1"/>
    <xf numFmtId="0" fontId="11" fillId="0" borderId="6" xfId="0" applyFont="1" applyBorder="1"/>
    <xf numFmtId="0" fontId="8" fillId="0" borderId="4" xfId="0" applyFont="1" applyBorder="1" applyAlignment="1">
      <alignment horizontal="left"/>
    </xf>
    <xf numFmtId="0" fontId="8" fillId="0" borderId="0" xfId="0" applyFont="1" applyBorder="1" applyAlignment="1">
      <alignment horizontal="left"/>
    </xf>
    <xf numFmtId="0" fontId="8" fillId="0" borderId="5" xfId="0" applyFont="1" applyBorder="1" applyAlignment="1">
      <alignment horizontal="left"/>
    </xf>
    <xf numFmtId="0" fontId="12" fillId="0" borderId="2" xfId="0" applyFont="1" applyBorder="1" applyAlignment="1"/>
    <xf numFmtId="0" fontId="11" fillId="0" borderId="3" xfId="0" applyFont="1" applyBorder="1" applyAlignment="1"/>
    <xf numFmtId="0" fontId="12" fillId="0" borderId="0" xfId="0" applyFont="1" applyBorder="1" applyAlignment="1"/>
    <xf numFmtId="0" fontId="5" fillId="0" borderId="4" xfId="0" applyFont="1" applyBorder="1" applyAlignment="1"/>
    <xf numFmtId="0" fontId="5" fillId="0" borderId="0" xfId="0" applyFont="1" applyBorder="1" applyAlignment="1"/>
    <xf numFmtId="1" fontId="6" fillId="0" borderId="1" xfId="0" applyNumberFormat="1" applyFont="1" applyBorder="1" applyAlignment="1"/>
    <xf numFmtId="1" fontId="6" fillId="0" borderId="2" xfId="0" applyNumberFormat="1" applyFont="1" applyBorder="1" applyAlignment="1"/>
    <xf numFmtId="1" fontId="6" fillId="0" borderId="3" xfId="0" applyNumberFormat="1" applyFont="1" applyBorder="1" applyAlignment="1"/>
    <xf numFmtId="1" fontId="8" fillId="0" borderId="4" xfId="0" applyNumberFormat="1" applyFont="1" applyBorder="1" applyAlignment="1"/>
    <xf numFmtId="1" fontId="8" fillId="0" borderId="0" xfId="0" applyNumberFormat="1" applyFont="1" applyBorder="1" applyAlignment="1"/>
    <xf numFmtId="1" fontId="8" fillId="0" borderId="5" xfId="0" applyNumberFormat="1" applyFont="1" applyBorder="1" applyAlignment="1"/>
    <xf numFmtId="0" fontId="8" fillId="0" borderId="4" xfId="0" applyFont="1" applyBorder="1" applyAlignment="1"/>
    <xf numFmtId="0" fontId="8" fillId="0" borderId="5" xfId="0" applyFont="1" applyBorder="1" applyAlignment="1"/>
    <xf numFmtId="0" fontId="21" fillId="0" borderId="0" xfId="0" applyFont="1" applyBorder="1" applyAlignment="1"/>
    <xf numFmtId="0" fontId="21" fillId="0" borderId="5" xfId="0" applyFont="1" applyBorder="1" applyAlignment="1"/>
    <xf numFmtId="1" fontId="5" fillId="0" borderId="7" xfId="0" applyNumberFormat="1" applyFont="1" applyBorder="1" applyAlignment="1"/>
    <xf numFmtId="1" fontId="5" fillId="0" borderId="8" xfId="0" applyNumberFormat="1" applyFont="1" applyBorder="1" applyAlignment="1"/>
    <xf numFmtId="1" fontId="5" fillId="0" borderId="9" xfId="0" applyNumberFormat="1" applyFont="1" applyBorder="1" applyAlignment="1"/>
    <xf numFmtId="1" fontId="5" fillId="0" borderId="4" xfId="0" applyNumberFormat="1" applyFont="1" applyBorder="1" applyAlignment="1"/>
    <xf numFmtId="1" fontId="5" fillId="0" borderId="0" xfId="0" applyNumberFormat="1" applyFont="1" applyBorder="1" applyAlignment="1"/>
    <xf numFmtId="0" fontId="0" fillId="0" borderId="0" xfId="0" applyFont="1" applyBorder="1"/>
    <xf numFmtId="0" fontId="9" fillId="0" borderId="5" xfId="0" applyFont="1" applyBorder="1" applyAlignment="1" applyProtection="1">
      <alignment horizontal="center"/>
      <protection locked="0"/>
    </xf>
    <xf numFmtId="0" fontId="24" fillId="0" borderId="4" xfId="0" applyFont="1" applyBorder="1"/>
    <xf numFmtId="0" fontId="17" fillId="0" borderId="4" xfId="0" applyFont="1" applyBorder="1"/>
    <xf numFmtId="0" fontId="26" fillId="0" borderId="0" xfId="0" applyFont="1" applyBorder="1"/>
    <xf numFmtId="0" fontId="18" fillId="0" borderId="4" xfId="0" applyFont="1" applyFill="1" applyBorder="1"/>
    <xf numFmtId="0" fontId="23" fillId="0" borderId="14" xfId="0" applyFont="1" applyBorder="1" applyAlignment="1">
      <alignment vertical="top"/>
    </xf>
    <xf numFmtId="0" fontId="0" fillId="0" borderId="14" xfId="0" applyBorder="1" applyAlignment="1">
      <alignment horizontal="center" vertical="top"/>
    </xf>
    <xf numFmtId="0" fontId="27" fillId="3" borderId="14" xfId="0" applyFont="1" applyFill="1" applyBorder="1" applyAlignment="1">
      <alignment horizontal="center" vertical="center"/>
    </xf>
    <xf numFmtId="0" fontId="23" fillId="0" borderId="14" xfId="0" applyFont="1" applyBorder="1" applyAlignment="1">
      <alignment horizontal="center" vertical="top"/>
    </xf>
    <xf numFmtId="2" fontId="19" fillId="0" borderId="14" xfId="0" applyNumberFormat="1" applyFont="1" applyBorder="1" applyAlignment="1">
      <alignment horizontal="center" vertical="top"/>
    </xf>
    <xf numFmtId="2" fontId="19" fillId="0" borderId="14" xfId="0" applyNumberFormat="1" applyFont="1" applyBorder="1" applyAlignment="1">
      <alignment horizontal="center" vertical="center"/>
    </xf>
    <xf numFmtId="2" fontId="10" fillId="2" borderId="14" xfId="0" applyNumberFormat="1" applyFont="1" applyFill="1" applyBorder="1" applyAlignment="1">
      <alignment horizontal="center" vertical="top"/>
    </xf>
    <xf numFmtId="0" fontId="9" fillId="0" borderId="4" xfId="0" applyFont="1" applyBorder="1" applyAlignment="1" applyProtection="1">
      <alignment horizontal="center"/>
      <protection locked="0"/>
    </xf>
    <xf numFmtId="0" fontId="18" fillId="0" borderId="0" xfId="0" applyFont="1"/>
    <xf numFmtId="0" fontId="28" fillId="0" borderId="0" xfId="0" applyFont="1" applyBorder="1"/>
    <xf numFmtId="0" fontId="29" fillId="0" borderId="0" xfId="0" applyFont="1" applyBorder="1"/>
    <xf numFmtId="0" fontId="18" fillId="0" borderId="0" xfId="0" applyFont="1" applyBorder="1"/>
    <xf numFmtId="0" fontId="0" fillId="2" borderId="0" xfId="0" applyFill="1" applyAlignment="1">
      <alignment horizontal="center" vertical="center"/>
    </xf>
    <xf numFmtId="0" fontId="30" fillId="0" borderId="12" xfId="0" applyFont="1" applyBorder="1" applyAlignment="1" applyProtection="1">
      <alignment horizontal="center"/>
      <protection locked="0"/>
    </xf>
    <xf numFmtId="0" fontId="30" fillId="0" borderId="13" xfId="0" applyFont="1" applyBorder="1" applyAlignment="1" applyProtection="1">
      <alignment horizontal="center"/>
      <protection locked="0"/>
    </xf>
    <xf numFmtId="0" fontId="25" fillId="0" borderId="0" xfId="0" applyFont="1" applyBorder="1" applyAlignment="1">
      <alignment vertical="center"/>
    </xf>
    <xf numFmtId="0" fontId="25" fillId="0" borderId="6" xfId="0" applyFont="1" applyBorder="1" applyAlignment="1">
      <alignment vertical="center"/>
    </xf>
    <xf numFmtId="0" fontId="31" fillId="2" borderId="15" xfId="0" applyFont="1" applyFill="1" applyBorder="1" applyAlignment="1" applyProtection="1">
      <alignment horizontal="center" vertical="center"/>
      <protection locked="0"/>
    </xf>
    <xf numFmtId="2" fontId="31" fillId="2" borderId="15" xfId="0" applyNumberFormat="1" applyFont="1" applyFill="1" applyBorder="1" applyAlignment="1">
      <alignment horizontal="center" vertical="center"/>
    </xf>
    <xf numFmtId="0" fontId="31" fillId="0" borderId="15" xfId="0" applyFont="1" applyBorder="1" applyAlignment="1">
      <alignment horizontal="center" vertical="center" wrapText="1"/>
    </xf>
    <xf numFmtId="0" fontId="32" fillId="0" borderId="15" xfId="0" applyFont="1" applyBorder="1" applyAlignment="1">
      <alignment horizontal="center" vertical="center" wrapText="1"/>
    </xf>
    <xf numFmtId="0" fontId="33" fillId="0" borderId="15" xfId="0" applyNumberFormat="1" applyFont="1" applyBorder="1" applyAlignment="1" applyProtection="1">
      <alignment vertical="center" wrapText="1"/>
    </xf>
    <xf numFmtId="0" fontId="33" fillId="0" borderId="15" xfId="0" applyNumberFormat="1" applyFont="1" applyBorder="1" applyAlignment="1" applyProtection="1">
      <alignment horizontal="center" vertical="center"/>
    </xf>
    <xf numFmtId="0" fontId="34" fillId="0" borderId="15" xfId="0" applyNumberFormat="1" applyFont="1" applyBorder="1" applyAlignment="1" applyProtection="1">
      <alignment vertical="center" wrapText="1"/>
    </xf>
    <xf numFmtId="0" fontId="31" fillId="2" borderId="14" xfId="0" applyFont="1" applyFill="1" applyBorder="1" applyAlignment="1" applyProtection="1">
      <alignment horizontal="center" vertical="center"/>
      <protection locked="0"/>
    </xf>
    <xf numFmtId="0" fontId="34" fillId="0" borderId="14" xfId="0" applyNumberFormat="1" applyFont="1" applyBorder="1" applyAlignment="1" applyProtection="1">
      <alignment vertical="center" wrapText="1"/>
    </xf>
    <xf numFmtId="0" fontId="32" fillId="0" borderId="14" xfId="0" applyFont="1" applyBorder="1" applyAlignment="1">
      <alignment horizontal="center" vertical="center" wrapText="1"/>
    </xf>
    <xf numFmtId="0" fontId="31" fillId="0" borderId="14" xfId="0" applyFont="1" applyBorder="1" applyAlignment="1">
      <alignment horizontal="center" vertical="center" wrapText="1"/>
    </xf>
    <xf numFmtId="0" fontId="33" fillId="0" borderId="14" xfId="0" applyNumberFormat="1" applyFont="1" applyBorder="1" applyAlignment="1" applyProtection="1">
      <alignment horizontal="center" vertical="center"/>
    </xf>
    <xf numFmtId="2" fontId="31" fillId="2" borderId="14" xfId="0" applyNumberFormat="1" applyFont="1" applyFill="1" applyBorder="1" applyAlignment="1">
      <alignment horizontal="center" vertical="center"/>
    </xf>
    <xf numFmtId="0" fontId="18" fillId="0" borderId="7" xfId="0" applyFont="1" applyBorder="1" applyAlignment="1">
      <alignment horizontal="center"/>
    </xf>
    <xf numFmtId="0" fontId="18" fillId="0" borderId="9" xfId="0" applyFont="1" applyBorder="1" applyAlignment="1">
      <alignment horizontal="center"/>
    </xf>
    <xf numFmtId="1" fontId="6" fillId="0" borderId="4" xfId="0" applyNumberFormat="1" applyFont="1" applyBorder="1" applyAlignment="1">
      <alignment horizontal="left"/>
    </xf>
    <xf numFmtId="1" fontId="6" fillId="0" borderId="0" xfId="0" applyNumberFormat="1" applyFont="1" applyBorder="1" applyAlignment="1">
      <alignment horizontal="left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61" Type="http://schemas.openxmlformats.org/officeDocument/2006/relationships/image" Target="../media/image61.emf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emf"/><Relationship Id="rId65" Type="http://schemas.openxmlformats.org/officeDocument/2006/relationships/image" Target="../media/image6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emf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emf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228600</xdr:colOff>
      <xdr:row>17</xdr:row>
      <xdr:rowOff>85725</xdr:rowOff>
    </xdr:from>
    <xdr:to>
      <xdr:col>4</xdr:col>
      <xdr:colOff>962025</xdr:colOff>
      <xdr:row>17</xdr:row>
      <xdr:rowOff>537063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86175" y="4238625"/>
          <a:ext cx="733425" cy="451338"/>
        </a:xfrm>
        <a:prstGeom prst="rect">
          <a:avLst/>
        </a:prstGeom>
      </xdr:spPr>
    </xdr:pic>
    <xdr:clientData/>
  </xdr:twoCellAnchor>
  <xdr:twoCellAnchor editAs="oneCell">
    <xdr:from>
      <xdr:col>4</xdr:col>
      <xdr:colOff>180976</xdr:colOff>
      <xdr:row>18</xdr:row>
      <xdr:rowOff>95250</xdr:rowOff>
    </xdr:from>
    <xdr:to>
      <xdr:col>4</xdr:col>
      <xdr:colOff>1019175</xdr:colOff>
      <xdr:row>18</xdr:row>
      <xdr:rowOff>521969</xdr:rowOff>
    </xdr:to>
    <xdr:pic>
      <xdr:nvPicPr>
        <xdr:cNvPr id="22" name="Picture 21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670" r="4893" b="12987"/>
        <a:stretch/>
      </xdr:blipFill>
      <xdr:spPr>
        <a:xfrm>
          <a:off x="3638551" y="4838700"/>
          <a:ext cx="838199" cy="426719"/>
        </a:xfrm>
        <a:prstGeom prst="rect">
          <a:avLst/>
        </a:prstGeom>
      </xdr:spPr>
    </xdr:pic>
    <xdr:clientData/>
  </xdr:twoCellAnchor>
  <xdr:twoCellAnchor editAs="oneCell">
    <xdr:from>
      <xdr:col>4</xdr:col>
      <xdr:colOff>276225</xdr:colOff>
      <xdr:row>19</xdr:row>
      <xdr:rowOff>47625</xdr:rowOff>
    </xdr:from>
    <xdr:to>
      <xdr:col>4</xdr:col>
      <xdr:colOff>895350</xdr:colOff>
      <xdr:row>19</xdr:row>
      <xdr:rowOff>666750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733800" y="5381625"/>
          <a:ext cx="619125" cy="619125"/>
        </a:xfrm>
        <a:prstGeom prst="rect">
          <a:avLst/>
        </a:prstGeom>
      </xdr:spPr>
    </xdr:pic>
    <xdr:clientData/>
  </xdr:twoCellAnchor>
  <xdr:twoCellAnchor editAs="oneCell">
    <xdr:from>
      <xdr:col>4</xdr:col>
      <xdr:colOff>323851</xdr:colOff>
      <xdr:row>20</xdr:row>
      <xdr:rowOff>57151</xdr:rowOff>
    </xdr:from>
    <xdr:to>
      <xdr:col>4</xdr:col>
      <xdr:colOff>876300</xdr:colOff>
      <xdr:row>20</xdr:row>
      <xdr:rowOff>609600</xdr:rowOff>
    </xdr:to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781426" y="6115051"/>
          <a:ext cx="552449" cy="552449"/>
        </a:xfrm>
        <a:prstGeom prst="rect">
          <a:avLst/>
        </a:prstGeom>
      </xdr:spPr>
    </xdr:pic>
    <xdr:clientData/>
  </xdr:twoCellAnchor>
  <xdr:twoCellAnchor editAs="oneCell">
    <xdr:from>
      <xdr:col>4</xdr:col>
      <xdr:colOff>266700</xdr:colOff>
      <xdr:row>21</xdr:row>
      <xdr:rowOff>66675</xdr:rowOff>
    </xdr:from>
    <xdr:to>
      <xdr:col>4</xdr:col>
      <xdr:colOff>981075</xdr:colOff>
      <xdr:row>21</xdr:row>
      <xdr:rowOff>781050</xdr:rowOff>
    </xdr:to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724275" y="6848475"/>
          <a:ext cx="714375" cy="714375"/>
        </a:xfrm>
        <a:prstGeom prst="rect">
          <a:avLst/>
        </a:prstGeom>
      </xdr:spPr>
    </xdr:pic>
    <xdr:clientData/>
  </xdr:twoCellAnchor>
  <xdr:twoCellAnchor editAs="oneCell">
    <xdr:from>
      <xdr:col>4</xdr:col>
      <xdr:colOff>247650</xdr:colOff>
      <xdr:row>22</xdr:row>
      <xdr:rowOff>85725</xdr:rowOff>
    </xdr:from>
    <xdr:to>
      <xdr:col>4</xdr:col>
      <xdr:colOff>967040</xdr:colOff>
      <xdr:row>22</xdr:row>
      <xdr:rowOff>799019</xdr:rowOff>
    </xdr:to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705225" y="7753350"/>
          <a:ext cx="719390" cy="713294"/>
        </a:xfrm>
        <a:prstGeom prst="rect">
          <a:avLst/>
        </a:prstGeom>
      </xdr:spPr>
    </xdr:pic>
    <xdr:clientData/>
  </xdr:twoCellAnchor>
  <xdr:twoCellAnchor editAs="oneCell">
    <xdr:from>
      <xdr:col>4</xdr:col>
      <xdr:colOff>219075</xdr:colOff>
      <xdr:row>23</xdr:row>
      <xdr:rowOff>95250</xdr:rowOff>
    </xdr:from>
    <xdr:to>
      <xdr:col>4</xdr:col>
      <xdr:colOff>938465</xdr:colOff>
      <xdr:row>23</xdr:row>
      <xdr:rowOff>808544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676650" y="8648700"/>
          <a:ext cx="719390" cy="713294"/>
        </a:xfrm>
        <a:prstGeom prst="rect">
          <a:avLst/>
        </a:prstGeom>
      </xdr:spPr>
    </xdr:pic>
    <xdr:clientData/>
  </xdr:twoCellAnchor>
  <xdr:twoCellAnchor editAs="oneCell">
    <xdr:from>
      <xdr:col>4</xdr:col>
      <xdr:colOff>333375</xdr:colOff>
      <xdr:row>24</xdr:row>
      <xdr:rowOff>104776</xdr:rowOff>
    </xdr:from>
    <xdr:to>
      <xdr:col>4</xdr:col>
      <xdr:colOff>877905</xdr:colOff>
      <xdr:row>24</xdr:row>
      <xdr:rowOff>561976</xdr:rowOff>
    </xdr:to>
    <xdr:pic>
      <xdr:nvPicPr>
        <xdr:cNvPr id="28" name="Picture 27"/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27111" t="28889" r="25778" b="31555"/>
        <a:stretch/>
      </xdr:blipFill>
      <xdr:spPr>
        <a:xfrm>
          <a:off x="3790950" y="9544051"/>
          <a:ext cx="544530" cy="457200"/>
        </a:xfrm>
        <a:prstGeom prst="rect">
          <a:avLst/>
        </a:prstGeom>
      </xdr:spPr>
    </xdr:pic>
    <xdr:clientData/>
  </xdr:twoCellAnchor>
  <xdr:twoCellAnchor editAs="oneCell">
    <xdr:from>
      <xdr:col>4</xdr:col>
      <xdr:colOff>323850</xdr:colOff>
      <xdr:row>25</xdr:row>
      <xdr:rowOff>104775</xdr:rowOff>
    </xdr:from>
    <xdr:to>
      <xdr:col>4</xdr:col>
      <xdr:colOff>872538</xdr:colOff>
      <xdr:row>25</xdr:row>
      <xdr:rowOff>562015</xdr:rowOff>
    </xdr:to>
    <xdr:pic>
      <xdr:nvPicPr>
        <xdr:cNvPr id="29" name="Picture 2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781425" y="10210800"/>
          <a:ext cx="548688" cy="457240"/>
        </a:xfrm>
        <a:prstGeom prst="rect">
          <a:avLst/>
        </a:prstGeom>
      </xdr:spPr>
    </xdr:pic>
    <xdr:clientData/>
  </xdr:twoCellAnchor>
  <xdr:twoCellAnchor editAs="oneCell">
    <xdr:from>
      <xdr:col>4</xdr:col>
      <xdr:colOff>257175</xdr:colOff>
      <xdr:row>26</xdr:row>
      <xdr:rowOff>114300</xdr:rowOff>
    </xdr:from>
    <xdr:to>
      <xdr:col>4</xdr:col>
      <xdr:colOff>1009650</xdr:colOff>
      <xdr:row>26</xdr:row>
      <xdr:rowOff>523159</xdr:rowOff>
    </xdr:to>
    <xdr:pic>
      <xdr:nvPicPr>
        <xdr:cNvPr id="30" name="Picture 29"/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16929" t="20203" r="14961" b="32322"/>
        <a:stretch/>
      </xdr:blipFill>
      <xdr:spPr>
        <a:xfrm>
          <a:off x="3714750" y="10887075"/>
          <a:ext cx="752475" cy="408859"/>
        </a:xfrm>
        <a:prstGeom prst="rect">
          <a:avLst/>
        </a:prstGeom>
      </xdr:spPr>
    </xdr:pic>
    <xdr:clientData/>
  </xdr:twoCellAnchor>
  <xdr:twoCellAnchor editAs="oneCell">
    <xdr:from>
      <xdr:col>4</xdr:col>
      <xdr:colOff>171450</xdr:colOff>
      <xdr:row>27</xdr:row>
      <xdr:rowOff>76201</xdr:rowOff>
    </xdr:from>
    <xdr:to>
      <xdr:col>4</xdr:col>
      <xdr:colOff>962025</xdr:colOff>
      <xdr:row>27</xdr:row>
      <xdr:rowOff>578655</xdr:rowOff>
    </xdr:to>
    <xdr:pic>
      <xdr:nvPicPr>
        <xdr:cNvPr id="31" name="Picture 30"/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t="16889" b="19556"/>
        <a:stretch/>
      </xdr:blipFill>
      <xdr:spPr>
        <a:xfrm>
          <a:off x="3629025" y="11458576"/>
          <a:ext cx="790575" cy="502454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285751</xdr:colOff>
      <xdr:row>28</xdr:row>
      <xdr:rowOff>47626</xdr:rowOff>
    </xdr:from>
    <xdr:to>
      <xdr:col>4</xdr:col>
      <xdr:colOff>857251</xdr:colOff>
      <xdr:row>28</xdr:row>
      <xdr:rowOff>619126</xdr:rowOff>
    </xdr:to>
    <xdr:pic>
      <xdr:nvPicPr>
        <xdr:cNvPr id="32" name="Picture 3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743326" y="12096751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4</xdr:col>
      <xdr:colOff>171450</xdr:colOff>
      <xdr:row>29</xdr:row>
      <xdr:rowOff>152400</xdr:rowOff>
    </xdr:from>
    <xdr:to>
      <xdr:col>4</xdr:col>
      <xdr:colOff>990599</xdr:colOff>
      <xdr:row>29</xdr:row>
      <xdr:rowOff>495300</xdr:rowOff>
    </xdr:to>
    <xdr:pic>
      <xdr:nvPicPr>
        <xdr:cNvPr id="33" name="Picture 3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629025" y="12849225"/>
          <a:ext cx="819149" cy="342900"/>
        </a:xfrm>
        <a:prstGeom prst="rect">
          <a:avLst/>
        </a:prstGeom>
      </xdr:spPr>
    </xdr:pic>
    <xdr:clientData/>
  </xdr:twoCellAnchor>
  <xdr:twoCellAnchor editAs="oneCell">
    <xdr:from>
      <xdr:col>4</xdr:col>
      <xdr:colOff>180975</xdr:colOff>
      <xdr:row>30</xdr:row>
      <xdr:rowOff>180975</xdr:rowOff>
    </xdr:from>
    <xdr:to>
      <xdr:col>4</xdr:col>
      <xdr:colOff>1004006</xdr:colOff>
      <xdr:row>30</xdr:row>
      <xdr:rowOff>528477</xdr:rowOff>
    </xdr:to>
    <xdr:pic>
      <xdr:nvPicPr>
        <xdr:cNvPr id="34" name="Picture 3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638550" y="13525500"/>
          <a:ext cx="823031" cy="347502"/>
        </a:xfrm>
        <a:prstGeom prst="rect">
          <a:avLst/>
        </a:prstGeom>
      </xdr:spPr>
    </xdr:pic>
    <xdr:clientData/>
  </xdr:twoCellAnchor>
  <xdr:twoCellAnchor editAs="oneCell">
    <xdr:from>
      <xdr:col>4</xdr:col>
      <xdr:colOff>180975</xdr:colOff>
      <xdr:row>32</xdr:row>
      <xdr:rowOff>123826</xdr:rowOff>
    </xdr:from>
    <xdr:to>
      <xdr:col>4</xdr:col>
      <xdr:colOff>971550</xdr:colOff>
      <xdr:row>32</xdr:row>
      <xdr:rowOff>593824</xdr:rowOff>
    </xdr:to>
    <xdr:pic>
      <xdr:nvPicPr>
        <xdr:cNvPr id="36" name="Picture 35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638550" y="14763751"/>
          <a:ext cx="790575" cy="469998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104775</xdr:colOff>
      <xdr:row>34</xdr:row>
      <xdr:rowOff>142875</xdr:rowOff>
    </xdr:from>
    <xdr:to>
      <xdr:col>4</xdr:col>
      <xdr:colOff>927806</xdr:colOff>
      <xdr:row>34</xdr:row>
      <xdr:rowOff>490377</xdr:rowOff>
    </xdr:to>
    <xdr:pic>
      <xdr:nvPicPr>
        <xdr:cNvPr id="38" name="Picture 37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562350" y="16125825"/>
          <a:ext cx="823031" cy="347502"/>
        </a:xfrm>
        <a:prstGeom prst="rect">
          <a:avLst/>
        </a:prstGeom>
      </xdr:spPr>
    </xdr:pic>
    <xdr:clientData/>
  </xdr:twoCellAnchor>
  <xdr:twoCellAnchor editAs="oneCell">
    <xdr:from>
      <xdr:col>4</xdr:col>
      <xdr:colOff>257175</xdr:colOff>
      <xdr:row>35</xdr:row>
      <xdr:rowOff>85725</xdr:rowOff>
    </xdr:from>
    <xdr:to>
      <xdr:col>4</xdr:col>
      <xdr:colOff>878001</xdr:colOff>
      <xdr:row>35</xdr:row>
      <xdr:rowOff>781050</xdr:rowOff>
    </xdr:to>
    <xdr:pic>
      <xdr:nvPicPr>
        <xdr:cNvPr id="39" name="Picture 38"/>
        <xdr:cNvPicPr>
          <a:picLocks noChangeAspect="1"/>
        </xdr:cNvPicPr>
      </xdr:nvPicPr>
      <xdr:blipFill rotWithShape="1">
        <a:blip xmlns:r="http://schemas.openxmlformats.org/officeDocument/2006/relationships" r:embed="rId15"/>
        <a:srcRect r="50000"/>
        <a:stretch/>
      </xdr:blipFill>
      <xdr:spPr>
        <a:xfrm>
          <a:off x="3714750" y="16649700"/>
          <a:ext cx="620826" cy="695325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238125</xdr:colOff>
      <xdr:row>36</xdr:row>
      <xdr:rowOff>65313</xdr:rowOff>
    </xdr:from>
    <xdr:to>
      <xdr:col>4</xdr:col>
      <xdr:colOff>981075</xdr:colOff>
      <xdr:row>36</xdr:row>
      <xdr:rowOff>542924</xdr:rowOff>
    </xdr:to>
    <xdr:pic>
      <xdr:nvPicPr>
        <xdr:cNvPr id="40" name="Picture 39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695700" y="17496063"/>
          <a:ext cx="742950" cy="477611"/>
        </a:xfrm>
        <a:prstGeom prst="rect">
          <a:avLst/>
        </a:prstGeom>
      </xdr:spPr>
    </xdr:pic>
    <xdr:clientData/>
  </xdr:twoCellAnchor>
  <xdr:twoCellAnchor editAs="oneCell">
    <xdr:from>
      <xdr:col>4</xdr:col>
      <xdr:colOff>228600</xdr:colOff>
      <xdr:row>37</xdr:row>
      <xdr:rowOff>161925</xdr:rowOff>
    </xdr:from>
    <xdr:to>
      <xdr:col>4</xdr:col>
      <xdr:colOff>962025</xdr:colOff>
      <xdr:row>37</xdr:row>
      <xdr:rowOff>895350</xdr:rowOff>
    </xdr:to>
    <xdr:pic>
      <xdr:nvPicPr>
        <xdr:cNvPr id="41" name="Picture 40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686175" y="18230850"/>
          <a:ext cx="733425" cy="733425"/>
        </a:xfrm>
        <a:prstGeom prst="rect">
          <a:avLst/>
        </a:prstGeom>
      </xdr:spPr>
    </xdr:pic>
    <xdr:clientData/>
  </xdr:twoCellAnchor>
  <xdr:twoCellAnchor editAs="oneCell">
    <xdr:from>
      <xdr:col>4</xdr:col>
      <xdr:colOff>247650</xdr:colOff>
      <xdr:row>38</xdr:row>
      <xdr:rowOff>181543</xdr:rowOff>
    </xdr:from>
    <xdr:to>
      <xdr:col>4</xdr:col>
      <xdr:colOff>1000125</xdr:colOff>
      <xdr:row>38</xdr:row>
      <xdr:rowOff>709398</xdr:rowOff>
    </xdr:to>
    <xdr:pic>
      <xdr:nvPicPr>
        <xdr:cNvPr id="42" name="Picture 41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705225" y="19222018"/>
          <a:ext cx="752475" cy="527855"/>
        </a:xfrm>
        <a:prstGeom prst="rect">
          <a:avLst/>
        </a:prstGeom>
      </xdr:spPr>
    </xdr:pic>
    <xdr:clientData/>
  </xdr:twoCellAnchor>
  <xdr:twoCellAnchor editAs="oneCell">
    <xdr:from>
      <xdr:col>4</xdr:col>
      <xdr:colOff>304800</xdr:colOff>
      <xdr:row>39</xdr:row>
      <xdr:rowOff>47625</xdr:rowOff>
    </xdr:from>
    <xdr:to>
      <xdr:col>4</xdr:col>
      <xdr:colOff>962025</xdr:colOff>
      <xdr:row>39</xdr:row>
      <xdr:rowOff>704850</xdr:rowOff>
    </xdr:to>
    <xdr:pic>
      <xdr:nvPicPr>
        <xdr:cNvPr id="43" name="Picture 42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762375" y="19907250"/>
          <a:ext cx="657225" cy="657225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</xdr:colOff>
      <xdr:row>40</xdr:row>
      <xdr:rowOff>142875</xdr:rowOff>
    </xdr:from>
    <xdr:to>
      <xdr:col>4</xdr:col>
      <xdr:colOff>828675</xdr:colOff>
      <xdr:row>40</xdr:row>
      <xdr:rowOff>857250</xdr:rowOff>
    </xdr:to>
    <xdr:pic>
      <xdr:nvPicPr>
        <xdr:cNvPr id="44" name="Picture 43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571875" y="20812125"/>
          <a:ext cx="714375" cy="714375"/>
        </a:xfrm>
        <a:prstGeom prst="rect">
          <a:avLst/>
        </a:prstGeom>
      </xdr:spPr>
    </xdr:pic>
    <xdr:clientData/>
  </xdr:twoCellAnchor>
  <xdr:twoCellAnchor editAs="oneCell">
    <xdr:from>
      <xdr:col>4</xdr:col>
      <xdr:colOff>180975</xdr:colOff>
      <xdr:row>41</xdr:row>
      <xdr:rowOff>104775</xdr:rowOff>
    </xdr:from>
    <xdr:to>
      <xdr:col>4</xdr:col>
      <xdr:colOff>876300</xdr:colOff>
      <xdr:row>41</xdr:row>
      <xdr:rowOff>800100</xdr:rowOff>
    </xdr:to>
    <xdr:pic>
      <xdr:nvPicPr>
        <xdr:cNvPr id="45" name="Picture 44"/>
        <xdr:cNvPicPr>
          <a:picLocks noChangeAspect="1"/>
        </xdr:cNvPicPr>
      </xdr:nvPicPr>
      <xdr:blipFill rotWithShape="1">
        <a:blip xmlns:r="http://schemas.openxmlformats.org/officeDocument/2006/relationships" r:embed="rId21"/>
        <a:srcRect l="20000" t="17777" r="16445" b="18668"/>
        <a:stretch/>
      </xdr:blipFill>
      <xdr:spPr>
        <a:xfrm>
          <a:off x="3638550" y="21697950"/>
          <a:ext cx="695325" cy="695325"/>
        </a:xfrm>
        <a:prstGeom prst="rect">
          <a:avLst/>
        </a:prstGeom>
      </xdr:spPr>
    </xdr:pic>
    <xdr:clientData/>
  </xdr:twoCellAnchor>
  <xdr:twoCellAnchor editAs="oneCell">
    <xdr:from>
      <xdr:col>4</xdr:col>
      <xdr:colOff>200025</xdr:colOff>
      <xdr:row>42</xdr:row>
      <xdr:rowOff>76200</xdr:rowOff>
    </xdr:from>
    <xdr:to>
      <xdr:col>4</xdr:col>
      <xdr:colOff>933450</xdr:colOff>
      <xdr:row>42</xdr:row>
      <xdr:rowOff>809625</xdr:rowOff>
    </xdr:to>
    <xdr:pic>
      <xdr:nvPicPr>
        <xdr:cNvPr id="46" name="Picture 45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3657600" y="22526625"/>
          <a:ext cx="733425" cy="733425"/>
        </a:xfrm>
        <a:prstGeom prst="rect">
          <a:avLst/>
        </a:prstGeom>
      </xdr:spPr>
    </xdr:pic>
    <xdr:clientData/>
  </xdr:twoCellAnchor>
  <xdr:twoCellAnchor editAs="oneCell">
    <xdr:from>
      <xdr:col>4</xdr:col>
      <xdr:colOff>228601</xdr:colOff>
      <xdr:row>43</xdr:row>
      <xdr:rowOff>95251</xdr:rowOff>
    </xdr:from>
    <xdr:to>
      <xdr:col>4</xdr:col>
      <xdr:colOff>933451</xdr:colOff>
      <xdr:row>43</xdr:row>
      <xdr:rowOff>800101</xdr:rowOff>
    </xdr:to>
    <xdr:pic>
      <xdr:nvPicPr>
        <xdr:cNvPr id="48" name="Picture 47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3686176" y="23402926"/>
          <a:ext cx="704850" cy="704850"/>
        </a:xfrm>
        <a:prstGeom prst="rect">
          <a:avLst/>
        </a:prstGeom>
      </xdr:spPr>
    </xdr:pic>
    <xdr:clientData/>
  </xdr:twoCellAnchor>
  <xdr:twoCellAnchor editAs="oneCell">
    <xdr:from>
      <xdr:col>4</xdr:col>
      <xdr:colOff>209551</xdr:colOff>
      <xdr:row>44</xdr:row>
      <xdr:rowOff>66676</xdr:rowOff>
    </xdr:from>
    <xdr:to>
      <xdr:col>4</xdr:col>
      <xdr:colOff>952501</xdr:colOff>
      <xdr:row>44</xdr:row>
      <xdr:rowOff>809626</xdr:rowOff>
    </xdr:to>
    <xdr:pic>
      <xdr:nvPicPr>
        <xdr:cNvPr id="49" name="Picture 48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3667126" y="24231601"/>
          <a:ext cx="742950" cy="742950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104775</xdr:colOff>
      <xdr:row>46</xdr:row>
      <xdr:rowOff>148270</xdr:rowOff>
    </xdr:from>
    <xdr:to>
      <xdr:col>4</xdr:col>
      <xdr:colOff>971550</xdr:colOff>
      <xdr:row>46</xdr:row>
      <xdr:rowOff>781049</xdr:rowOff>
    </xdr:to>
    <xdr:pic>
      <xdr:nvPicPr>
        <xdr:cNvPr id="51" name="Picture 50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3562350" y="26027695"/>
          <a:ext cx="866775" cy="632779"/>
        </a:xfrm>
        <a:prstGeom prst="rect">
          <a:avLst/>
        </a:prstGeom>
      </xdr:spPr>
    </xdr:pic>
    <xdr:clientData/>
  </xdr:twoCellAnchor>
  <xdr:twoCellAnchor editAs="oneCell">
    <xdr:from>
      <xdr:col>4</xdr:col>
      <xdr:colOff>161925</xdr:colOff>
      <xdr:row>47</xdr:row>
      <xdr:rowOff>152399</xdr:rowOff>
    </xdr:from>
    <xdr:to>
      <xdr:col>4</xdr:col>
      <xdr:colOff>972466</xdr:colOff>
      <xdr:row>47</xdr:row>
      <xdr:rowOff>714374</xdr:rowOff>
    </xdr:to>
    <xdr:pic>
      <xdr:nvPicPr>
        <xdr:cNvPr id="52" name="Picture 51"/>
        <xdr:cNvPicPr>
          <a:picLocks noChangeAspect="1"/>
        </xdr:cNvPicPr>
      </xdr:nvPicPr>
      <xdr:blipFill rotWithShape="1">
        <a:blip xmlns:r="http://schemas.openxmlformats.org/officeDocument/2006/relationships" r:embed="rId26"/>
        <a:srcRect t="15556" b="15111"/>
        <a:stretch/>
      </xdr:blipFill>
      <xdr:spPr>
        <a:xfrm>
          <a:off x="3619500" y="26860499"/>
          <a:ext cx="810541" cy="561975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152400</xdr:colOff>
      <xdr:row>48</xdr:row>
      <xdr:rowOff>161925</xdr:rowOff>
    </xdr:from>
    <xdr:to>
      <xdr:col>4</xdr:col>
      <xdr:colOff>958948</xdr:colOff>
      <xdr:row>48</xdr:row>
      <xdr:rowOff>771525</xdr:rowOff>
    </xdr:to>
    <xdr:pic>
      <xdr:nvPicPr>
        <xdr:cNvPr id="53" name="Picture 52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3609975" y="27698700"/>
          <a:ext cx="806548" cy="609600"/>
        </a:xfrm>
        <a:prstGeom prst="rect">
          <a:avLst/>
        </a:prstGeom>
      </xdr:spPr>
    </xdr:pic>
    <xdr:clientData/>
  </xdr:twoCellAnchor>
  <xdr:twoCellAnchor editAs="oneCell">
    <xdr:from>
      <xdr:col>4</xdr:col>
      <xdr:colOff>276225</xdr:colOff>
      <xdr:row>49</xdr:row>
      <xdr:rowOff>104776</xdr:rowOff>
    </xdr:from>
    <xdr:to>
      <xdr:col>4</xdr:col>
      <xdr:colOff>914400</xdr:colOff>
      <xdr:row>49</xdr:row>
      <xdr:rowOff>723358</xdr:rowOff>
    </xdr:to>
    <xdr:pic>
      <xdr:nvPicPr>
        <xdr:cNvPr id="54" name="Picture 53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3733800" y="28470226"/>
          <a:ext cx="638175" cy="618582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238125</xdr:colOff>
      <xdr:row>50</xdr:row>
      <xdr:rowOff>47625</xdr:rowOff>
    </xdr:from>
    <xdr:to>
      <xdr:col>4</xdr:col>
      <xdr:colOff>933450</xdr:colOff>
      <xdr:row>50</xdr:row>
      <xdr:rowOff>742950</xdr:rowOff>
    </xdr:to>
    <xdr:pic>
      <xdr:nvPicPr>
        <xdr:cNvPr id="55" name="Picture 54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3695700" y="29241750"/>
          <a:ext cx="695325" cy="695325"/>
        </a:xfrm>
        <a:prstGeom prst="rect">
          <a:avLst/>
        </a:prstGeom>
      </xdr:spPr>
    </xdr:pic>
    <xdr:clientData/>
  </xdr:twoCellAnchor>
  <xdr:twoCellAnchor editAs="oneCell">
    <xdr:from>
      <xdr:col>4</xdr:col>
      <xdr:colOff>180975</xdr:colOff>
      <xdr:row>51</xdr:row>
      <xdr:rowOff>142875</xdr:rowOff>
    </xdr:from>
    <xdr:to>
      <xdr:col>4</xdr:col>
      <xdr:colOff>990600</xdr:colOff>
      <xdr:row>51</xdr:row>
      <xdr:rowOff>686565</xdr:rowOff>
    </xdr:to>
    <xdr:pic>
      <xdr:nvPicPr>
        <xdr:cNvPr id="56" name="Picture 55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3638550" y="30118050"/>
          <a:ext cx="809625" cy="543690"/>
        </a:xfrm>
        <a:prstGeom prst="rect">
          <a:avLst/>
        </a:prstGeom>
      </xdr:spPr>
    </xdr:pic>
    <xdr:clientData/>
  </xdr:twoCellAnchor>
  <xdr:twoCellAnchor editAs="oneCell">
    <xdr:from>
      <xdr:col>4</xdr:col>
      <xdr:colOff>219076</xdr:colOff>
      <xdr:row>54</xdr:row>
      <xdr:rowOff>114301</xdr:rowOff>
    </xdr:from>
    <xdr:to>
      <xdr:col>4</xdr:col>
      <xdr:colOff>923926</xdr:colOff>
      <xdr:row>54</xdr:row>
      <xdr:rowOff>819151</xdr:rowOff>
    </xdr:to>
    <xdr:pic>
      <xdr:nvPicPr>
        <xdr:cNvPr id="59" name="Picture 58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3676651" y="32432626"/>
          <a:ext cx="704850" cy="704850"/>
        </a:xfrm>
        <a:prstGeom prst="rect">
          <a:avLst/>
        </a:prstGeom>
      </xdr:spPr>
    </xdr:pic>
    <xdr:clientData/>
  </xdr:twoCellAnchor>
  <xdr:twoCellAnchor editAs="oneCell">
    <xdr:from>
      <xdr:col>4</xdr:col>
      <xdr:colOff>209551</xdr:colOff>
      <xdr:row>55</xdr:row>
      <xdr:rowOff>114300</xdr:rowOff>
    </xdr:from>
    <xdr:to>
      <xdr:col>4</xdr:col>
      <xdr:colOff>904876</xdr:colOff>
      <xdr:row>55</xdr:row>
      <xdr:rowOff>809625</xdr:rowOff>
    </xdr:to>
    <xdr:pic>
      <xdr:nvPicPr>
        <xdr:cNvPr id="60" name="Picture 59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3667126" y="33280350"/>
          <a:ext cx="695325" cy="695325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152400</xdr:colOff>
      <xdr:row>57</xdr:row>
      <xdr:rowOff>180976</xdr:rowOff>
    </xdr:from>
    <xdr:to>
      <xdr:col>4</xdr:col>
      <xdr:colOff>962025</xdr:colOff>
      <xdr:row>57</xdr:row>
      <xdr:rowOff>745914</xdr:rowOff>
    </xdr:to>
    <xdr:pic>
      <xdr:nvPicPr>
        <xdr:cNvPr id="63" name="Picture 62"/>
        <xdr:cNvPicPr>
          <a:picLocks noChangeAspect="1"/>
        </xdr:cNvPicPr>
      </xdr:nvPicPr>
      <xdr:blipFill rotWithShape="1">
        <a:blip xmlns:r="http://schemas.openxmlformats.org/officeDocument/2006/relationships" r:embed="rId32"/>
        <a:srcRect t="22666" b="7555"/>
        <a:stretch/>
      </xdr:blipFill>
      <xdr:spPr>
        <a:xfrm>
          <a:off x="3609975" y="35347276"/>
          <a:ext cx="809625" cy="564938"/>
        </a:xfrm>
        <a:prstGeom prst="rect">
          <a:avLst/>
        </a:prstGeom>
      </xdr:spPr>
    </xdr:pic>
    <xdr:clientData/>
  </xdr:twoCellAnchor>
  <xdr:twoCellAnchor editAs="oneCell">
    <xdr:from>
      <xdr:col>4</xdr:col>
      <xdr:colOff>219076</xdr:colOff>
      <xdr:row>58</xdr:row>
      <xdr:rowOff>114301</xdr:rowOff>
    </xdr:from>
    <xdr:to>
      <xdr:col>4</xdr:col>
      <xdr:colOff>923926</xdr:colOff>
      <xdr:row>58</xdr:row>
      <xdr:rowOff>819151</xdr:rowOff>
    </xdr:to>
    <xdr:pic>
      <xdr:nvPicPr>
        <xdr:cNvPr id="64" name="Picture 63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3676651" y="36147376"/>
          <a:ext cx="704850" cy="704850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285750</xdr:colOff>
      <xdr:row>59</xdr:row>
      <xdr:rowOff>47625</xdr:rowOff>
    </xdr:from>
    <xdr:to>
      <xdr:col>4</xdr:col>
      <xdr:colOff>1047750</xdr:colOff>
      <xdr:row>59</xdr:row>
      <xdr:rowOff>809625</xdr:rowOff>
    </xdr:to>
    <xdr:pic>
      <xdr:nvPicPr>
        <xdr:cNvPr id="65" name="Picture 64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743325" y="36947475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4</xdr:col>
      <xdr:colOff>180975</xdr:colOff>
      <xdr:row>60</xdr:row>
      <xdr:rowOff>133351</xdr:rowOff>
    </xdr:from>
    <xdr:to>
      <xdr:col>4</xdr:col>
      <xdr:colOff>952500</xdr:colOff>
      <xdr:row>60</xdr:row>
      <xdr:rowOff>559989</xdr:rowOff>
    </xdr:to>
    <xdr:pic>
      <xdr:nvPicPr>
        <xdr:cNvPr id="66" name="Picture 65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3638550" y="37899976"/>
          <a:ext cx="771525" cy="426638"/>
        </a:xfrm>
        <a:prstGeom prst="rect">
          <a:avLst/>
        </a:prstGeom>
      </xdr:spPr>
    </xdr:pic>
    <xdr:clientData/>
  </xdr:twoCellAnchor>
  <xdr:twoCellAnchor editAs="oneCell">
    <xdr:from>
      <xdr:col>4</xdr:col>
      <xdr:colOff>142875</xdr:colOff>
      <xdr:row>61</xdr:row>
      <xdr:rowOff>95250</xdr:rowOff>
    </xdr:from>
    <xdr:to>
      <xdr:col>4</xdr:col>
      <xdr:colOff>914400</xdr:colOff>
      <xdr:row>61</xdr:row>
      <xdr:rowOff>866775</xdr:rowOff>
    </xdr:to>
    <xdr:pic>
      <xdr:nvPicPr>
        <xdr:cNvPr id="67" name="Picture 66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3600450" y="38538150"/>
          <a:ext cx="771525" cy="771525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190501</xdr:colOff>
      <xdr:row>62</xdr:row>
      <xdr:rowOff>85725</xdr:rowOff>
    </xdr:from>
    <xdr:to>
      <xdr:col>4</xdr:col>
      <xdr:colOff>990601</xdr:colOff>
      <xdr:row>62</xdr:row>
      <xdr:rowOff>885825</xdr:rowOff>
    </xdr:to>
    <xdr:pic>
      <xdr:nvPicPr>
        <xdr:cNvPr id="68" name="Picture 67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3648076" y="39452550"/>
          <a:ext cx="800100" cy="800100"/>
        </a:xfrm>
        <a:prstGeom prst="rect">
          <a:avLst/>
        </a:prstGeom>
      </xdr:spPr>
    </xdr:pic>
    <xdr:clientData/>
  </xdr:twoCellAnchor>
  <xdr:twoCellAnchor editAs="oneCell">
    <xdr:from>
      <xdr:col>4</xdr:col>
      <xdr:colOff>219075</xdr:colOff>
      <xdr:row>63</xdr:row>
      <xdr:rowOff>85725</xdr:rowOff>
    </xdr:from>
    <xdr:to>
      <xdr:col>4</xdr:col>
      <xdr:colOff>952500</xdr:colOff>
      <xdr:row>63</xdr:row>
      <xdr:rowOff>829017</xdr:rowOff>
    </xdr:to>
    <xdr:pic>
      <xdr:nvPicPr>
        <xdr:cNvPr id="69" name="Picture 68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3676650" y="40376475"/>
          <a:ext cx="733425" cy="743292"/>
        </a:xfrm>
        <a:prstGeom prst="rect">
          <a:avLst/>
        </a:prstGeom>
      </xdr:spPr>
    </xdr:pic>
    <xdr:clientData/>
  </xdr:twoCellAnchor>
  <xdr:twoCellAnchor editAs="oneCell">
    <xdr:from>
      <xdr:col>4</xdr:col>
      <xdr:colOff>247651</xdr:colOff>
      <xdr:row>64</xdr:row>
      <xdr:rowOff>144712</xdr:rowOff>
    </xdr:from>
    <xdr:to>
      <xdr:col>4</xdr:col>
      <xdr:colOff>819151</xdr:colOff>
      <xdr:row>64</xdr:row>
      <xdr:rowOff>723900</xdr:rowOff>
    </xdr:to>
    <xdr:pic>
      <xdr:nvPicPr>
        <xdr:cNvPr id="70" name="Picture 69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3705226" y="41359387"/>
          <a:ext cx="571500" cy="579188"/>
        </a:xfrm>
        <a:prstGeom prst="rect">
          <a:avLst/>
        </a:prstGeom>
      </xdr:spPr>
    </xdr:pic>
    <xdr:clientData/>
  </xdr:twoCellAnchor>
  <xdr:twoCellAnchor editAs="oneCell">
    <xdr:from>
      <xdr:col>4</xdr:col>
      <xdr:colOff>209550</xdr:colOff>
      <xdr:row>65</xdr:row>
      <xdr:rowOff>85726</xdr:rowOff>
    </xdr:from>
    <xdr:to>
      <xdr:col>4</xdr:col>
      <xdr:colOff>876300</xdr:colOff>
      <xdr:row>65</xdr:row>
      <xdr:rowOff>804952</xdr:rowOff>
    </xdr:to>
    <xdr:pic>
      <xdr:nvPicPr>
        <xdr:cNvPr id="71" name="Picture 70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3667125" y="42119551"/>
          <a:ext cx="666750" cy="719226"/>
        </a:xfrm>
        <a:prstGeom prst="rect">
          <a:avLst/>
        </a:prstGeom>
      </xdr:spPr>
    </xdr:pic>
    <xdr:clientData/>
  </xdr:twoCellAnchor>
  <xdr:twoCellAnchor editAs="oneCell">
    <xdr:from>
      <xdr:col>4</xdr:col>
      <xdr:colOff>247650</xdr:colOff>
      <xdr:row>66</xdr:row>
      <xdr:rowOff>95250</xdr:rowOff>
    </xdr:from>
    <xdr:to>
      <xdr:col>4</xdr:col>
      <xdr:colOff>942975</xdr:colOff>
      <xdr:row>66</xdr:row>
      <xdr:rowOff>790575</xdr:rowOff>
    </xdr:to>
    <xdr:pic>
      <xdr:nvPicPr>
        <xdr:cNvPr id="72" name="Picture 71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3705225" y="43053000"/>
          <a:ext cx="695325" cy="695325"/>
        </a:xfrm>
        <a:prstGeom prst="rect">
          <a:avLst/>
        </a:prstGeom>
      </xdr:spPr>
    </xdr:pic>
    <xdr:clientData/>
  </xdr:twoCellAnchor>
  <xdr:twoCellAnchor editAs="oneCell">
    <xdr:from>
      <xdr:col>4</xdr:col>
      <xdr:colOff>171450</xdr:colOff>
      <xdr:row>67</xdr:row>
      <xdr:rowOff>152401</xdr:rowOff>
    </xdr:from>
    <xdr:to>
      <xdr:col>4</xdr:col>
      <xdr:colOff>1019175</xdr:colOff>
      <xdr:row>67</xdr:row>
      <xdr:rowOff>716523</xdr:rowOff>
    </xdr:to>
    <xdr:pic>
      <xdr:nvPicPr>
        <xdr:cNvPr id="73" name="Picture 72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3629025" y="43976926"/>
          <a:ext cx="847725" cy="564122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238125</xdr:colOff>
      <xdr:row>68</xdr:row>
      <xdr:rowOff>76201</xdr:rowOff>
    </xdr:from>
    <xdr:to>
      <xdr:col>4</xdr:col>
      <xdr:colOff>971550</xdr:colOff>
      <xdr:row>68</xdr:row>
      <xdr:rowOff>839629</xdr:rowOff>
    </xdr:to>
    <xdr:pic>
      <xdr:nvPicPr>
        <xdr:cNvPr id="74" name="Picture 73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3695700" y="44767501"/>
          <a:ext cx="733425" cy="763428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238125</xdr:colOff>
      <xdr:row>69</xdr:row>
      <xdr:rowOff>95250</xdr:rowOff>
    </xdr:from>
    <xdr:to>
      <xdr:col>4</xdr:col>
      <xdr:colOff>904874</xdr:colOff>
      <xdr:row>69</xdr:row>
      <xdr:rowOff>844493</xdr:rowOff>
    </xdr:to>
    <xdr:pic>
      <xdr:nvPicPr>
        <xdr:cNvPr id="75" name="Picture 74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3695700" y="45653325"/>
          <a:ext cx="666749" cy="749243"/>
        </a:xfrm>
        <a:prstGeom prst="rect">
          <a:avLst/>
        </a:prstGeom>
      </xdr:spPr>
    </xdr:pic>
    <xdr:clientData/>
  </xdr:twoCellAnchor>
  <xdr:twoCellAnchor editAs="oneCell">
    <xdr:from>
      <xdr:col>4</xdr:col>
      <xdr:colOff>219074</xdr:colOff>
      <xdr:row>70</xdr:row>
      <xdr:rowOff>153665</xdr:rowOff>
    </xdr:from>
    <xdr:to>
      <xdr:col>4</xdr:col>
      <xdr:colOff>935335</xdr:colOff>
      <xdr:row>70</xdr:row>
      <xdr:rowOff>704850</xdr:rowOff>
    </xdr:to>
    <xdr:pic>
      <xdr:nvPicPr>
        <xdr:cNvPr id="76" name="Picture 75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3676649" y="46578515"/>
          <a:ext cx="716261" cy="551185"/>
        </a:xfrm>
        <a:prstGeom prst="rect">
          <a:avLst/>
        </a:prstGeom>
      </xdr:spPr>
    </xdr:pic>
    <xdr:clientData/>
  </xdr:twoCellAnchor>
  <xdr:twoCellAnchor editAs="oneCell">
    <xdr:from>
      <xdr:col>4</xdr:col>
      <xdr:colOff>390526</xdr:colOff>
      <xdr:row>71</xdr:row>
      <xdr:rowOff>66676</xdr:rowOff>
    </xdr:from>
    <xdr:to>
      <xdr:col>4</xdr:col>
      <xdr:colOff>818605</xdr:colOff>
      <xdr:row>71</xdr:row>
      <xdr:rowOff>752476</xdr:rowOff>
    </xdr:to>
    <xdr:pic>
      <xdr:nvPicPr>
        <xdr:cNvPr id="77" name="Picture 76"/>
        <xdr:cNvPicPr>
          <a:picLocks noChangeAspect="1"/>
        </xdr:cNvPicPr>
      </xdr:nvPicPr>
      <xdr:blipFill rotWithShape="1">
        <a:blip xmlns:r="http://schemas.openxmlformats.org/officeDocument/2006/relationships" r:embed="rId45"/>
        <a:srcRect l="27999" t="30222" r="28445"/>
        <a:stretch/>
      </xdr:blipFill>
      <xdr:spPr>
        <a:xfrm>
          <a:off x="3848101" y="47272576"/>
          <a:ext cx="428079" cy="685800"/>
        </a:xfrm>
        <a:prstGeom prst="rect">
          <a:avLst/>
        </a:prstGeom>
      </xdr:spPr>
    </xdr:pic>
    <xdr:clientData/>
  </xdr:twoCellAnchor>
  <xdr:twoCellAnchor editAs="oneCell">
    <xdr:from>
      <xdr:col>4</xdr:col>
      <xdr:colOff>200026</xdr:colOff>
      <xdr:row>72</xdr:row>
      <xdr:rowOff>123826</xdr:rowOff>
    </xdr:from>
    <xdr:to>
      <xdr:col>4</xdr:col>
      <xdr:colOff>1019176</xdr:colOff>
      <xdr:row>72</xdr:row>
      <xdr:rowOff>899288</xdr:rowOff>
    </xdr:to>
    <xdr:pic>
      <xdr:nvPicPr>
        <xdr:cNvPr id="78" name="Picture 77"/>
        <xdr:cNvPicPr>
          <a:picLocks noChangeAspect="1"/>
        </xdr:cNvPicPr>
      </xdr:nvPicPr>
      <xdr:blipFill rotWithShape="1">
        <a:blip xmlns:r="http://schemas.openxmlformats.org/officeDocument/2006/relationships" r:embed="rId46"/>
        <a:srcRect t="5334"/>
        <a:stretch/>
      </xdr:blipFill>
      <xdr:spPr>
        <a:xfrm>
          <a:off x="3657601" y="48129826"/>
          <a:ext cx="819150" cy="775462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238125</xdr:colOff>
      <xdr:row>73</xdr:row>
      <xdr:rowOff>85725</xdr:rowOff>
    </xdr:from>
    <xdr:to>
      <xdr:col>4</xdr:col>
      <xdr:colOff>914400</xdr:colOff>
      <xdr:row>73</xdr:row>
      <xdr:rowOff>762000</xdr:rowOff>
    </xdr:to>
    <xdr:pic>
      <xdr:nvPicPr>
        <xdr:cNvPr id="79" name="Picture 78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3695700" y="49082325"/>
          <a:ext cx="676275" cy="676275"/>
        </a:xfrm>
        <a:prstGeom prst="rect">
          <a:avLst/>
        </a:prstGeom>
      </xdr:spPr>
    </xdr:pic>
    <xdr:clientData/>
  </xdr:twoCellAnchor>
  <xdr:twoCellAnchor editAs="oneCell">
    <xdr:from>
      <xdr:col>4</xdr:col>
      <xdr:colOff>209550</xdr:colOff>
      <xdr:row>74</xdr:row>
      <xdr:rowOff>57150</xdr:rowOff>
    </xdr:from>
    <xdr:to>
      <xdr:col>4</xdr:col>
      <xdr:colOff>904875</xdr:colOff>
      <xdr:row>74</xdr:row>
      <xdr:rowOff>752475</xdr:rowOff>
    </xdr:to>
    <xdr:pic>
      <xdr:nvPicPr>
        <xdr:cNvPr id="80" name="Picture 79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3667125" y="49853850"/>
          <a:ext cx="695325" cy="695325"/>
        </a:xfrm>
        <a:prstGeom prst="rect">
          <a:avLst/>
        </a:prstGeom>
      </xdr:spPr>
    </xdr:pic>
    <xdr:clientData/>
  </xdr:twoCellAnchor>
  <xdr:twoCellAnchor editAs="oneCell">
    <xdr:from>
      <xdr:col>4</xdr:col>
      <xdr:colOff>304801</xdr:colOff>
      <xdr:row>75</xdr:row>
      <xdr:rowOff>123826</xdr:rowOff>
    </xdr:from>
    <xdr:to>
      <xdr:col>4</xdr:col>
      <xdr:colOff>946838</xdr:colOff>
      <xdr:row>75</xdr:row>
      <xdr:rowOff>723900</xdr:rowOff>
    </xdr:to>
    <xdr:pic>
      <xdr:nvPicPr>
        <xdr:cNvPr id="81" name="Picture 80"/>
        <xdr:cNvPicPr>
          <a:picLocks noChangeAspect="1"/>
        </xdr:cNvPicPr>
      </xdr:nvPicPr>
      <xdr:blipFill rotWithShape="1">
        <a:blip xmlns:r="http://schemas.openxmlformats.org/officeDocument/2006/relationships" r:embed="rId49"/>
        <a:srcRect l="21235" t="17526" r="19691" b="8763"/>
        <a:stretch/>
      </xdr:blipFill>
      <xdr:spPr>
        <a:xfrm>
          <a:off x="3762376" y="50720626"/>
          <a:ext cx="642037" cy="600074"/>
        </a:xfrm>
        <a:prstGeom prst="rect">
          <a:avLst/>
        </a:prstGeom>
      </xdr:spPr>
    </xdr:pic>
    <xdr:clientData/>
  </xdr:twoCellAnchor>
  <xdr:twoCellAnchor editAs="oneCell">
    <xdr:from>
      <xdr:col>4</xdr:col>
      <xdr:colOff>266700</xdr:colOff>
      <xdr:row>76</xdr:row>
      <xdr:rowOff>85725</xdr:rowOff>
    </xdr:from>
    <xdr:to>
      <xdr:col>4</xdr:col>
      <xdr:colOff>912932</xdr:colOff>
      <xdr:row>76</xdr:row>
      <xdr:rowOff>689281</xdr:rowOff>
    </xdr:to>
    <xdr:pic>
      <xdr:nvPicPr>
        <xdr:cNvPr id="82" name="Picture 81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3724275" y="51482625"/>
          <a:ext cx="646232" cy="603556"/>
        </a:xfrm>
        <a:prstGeom prst="rect">
          <a:avLst/>
        </a:prstGeom>
      </xdr:spPr>
    </xdr:pic>
    <xdr:clientData/>
  </xdr:twoCellAnchor>
  <xdr:twoCellAnchor editAs="oneCell">
    <xdr:from>
      <xdr:col>4</xdr:col>
      <xdr:colOff>276225</xdr:colOff>
      <xdr:row>77</xdr:row>
      <xdr:rowOff>114300</xdr:rowOff>
    </xdr:from>
    <xdr:to>
      <xdr:col>4</xdr:col>
      <xdr:colOff>922457</xdr:colOff>
      <xdr:row>77</xdr:row>
      <xdr:rowOff>717856</xdr:rowOff>
    </xdr:to>
    <xdr:pic>
      <xdr:nvPicPr>
        <xdr:cNvPr id="83" name="Picture 82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3733800" y="52301775"/>
          <a:ext cx="646232" cy="603556"/>
        </a:xfrm>
        <a:prstGeom prst="rect">
          <a:avLst/>
        </a:prstGeom>
      </xdr:spPr>
    </xdr:pic>
    <xdr:clientData/>
  </xdr:twoCellAnchor>
  <xdr:twoCellAnchor editAs="oneCell">
    <xdr:from>
      <xdr:col>4</xdr:col>
      <xdr:colOff>161924</xdr:colOff>
      <xdr:row>78</xdr:row>
      <xdr:rowOff>152400</xdr:rowOff>
    </xdr:from>
    <xdr:to>
      <xdr:col>4</xdr:col>
      <xdr:colOff>962529</xdr:colOff>
      <xdr:row>78</xdr:row>
      <xdr:rowOff>514350</xdr:rowOff>
    </xdr:to>
    <xdr:pic>
      <xdr:nvPicPr>
        <xdr:cNvPr id="84" name="Picture 83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3619499" y="53139975"/>
          <a:ext cx="800605" cy="361950"/>
        </a:xfrm>
        <a:prstGeom prst="rect">
          <a:avLst/>
        </a:prstGeom>
      </xdr:spPr>
    </xdr:pic>
    <xdr:clientData/>
  </xdr:twoCellAnchor>
  <xdr:twoCellAnchor editAs="oneCell">
    <xdr:from>
      <xdr:col>4</xdr:col>
      <xdr:colOff>409575</xdr:colOff>
      <xdr:row>79</xdr:row>
      <xdr:rowOff>95250</xdr:rowOff>
    </xdr:from>
    <xdr:to>
      <xdr:col>4</xdr:col>
      <xdr:colOff>828944</xdr:colOff>
      <xdr:row>79</xdr:row>
      <xdr:rowOff>762000</xdr:rowOff>
    </xdr:to>
    <xdr:pic>
      <xdr:nvPicPr>
        <xdr:cNvPr id="85" name="Picture 84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3867150" y="53701950"/>
          <a:ext cx="419369" cy="666750"/>
        </a:xfrm>
        <a:prstGeom prst="rect">
          <a:avLst/>
        </a:prstGeom>
      </xdr:spPr>
    </xdr:pic>
    <xdr:clientData/>
  </xdr:twoCellAnchor>
  <xdr:twoCellAnchor editAs="oneCell">
    <xdr:from>
      <xdr:col>4</xdr:col>
      <xdr:colOff>200025</xdr:colOff>
      <xdr:row>80</xdr:row>
      <xdr:rowOff>57150</xdr:rowOff>
    </xdr:from>
    <xdr:to>
      <xdr:col>4</xdr:col>
      <xdr:colOff>866775</xdr:colOff>
      <xdr:row>80</xdr:row>
      <xdr:rowOff>676275</xdr:rowOff>
    </xdr:to>
    <xdr:pic>
      <xdr:nvPicPr>
        <xdr:cNvPr id="86" name="Picture 85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3657600" y="54473475"/>
          <a:ext cx="666750" cy="619125"/>
        </a:xfrm>
        <a:prstGeom prst="rect">
          <a:avLst/>
        </a:prstGeom>
      </xdr:spPr>
    </xdr:pic>
    <xdr:clientData/>
  </xdr:twoCellAnchor>
  <xdr:twoCellAnchor editAs="oneCell">
    <xdr:from>
      <xdr:col>4</xdr:col>
      <xdr:colOff>304800</xdr:colOff>
      <xdr:row>81</xdr:row>
      <xdr:rowOff>66675</xdr:rowOff>
    </xdr:from>
    <xdr:to>
      <xdr:col>4</xdr:col>
      <xdr:colOff>771526</xdr:colOff>
      <xdr:row>81</xdr:row>
      <xdr:rowOff>685800</xdr:rowOff>
    </xdr:to>
    <xdr:pic>
      <xdr:nvPicPr>
        <xdr:cNvPr id="87" name="Picture 86"/>
        <xdr:cNvPicPr>
          <a:picLocks noChangeAspect="1"/>
        </xdr:cNvPicPr>
      </xdr:nvPicPr>
      <xdr:blipFill rotWithShape="1">
        <a:blip xmlns:r="http://schemas.openxmlformats.org/officeDocument/2006/relationships" r:embed="rId54"/>
        <a:srcRect l="10769" r="13845"/>
        <a:stretch/>
      </xdr:blipFill>
      <xdr:spPr>
        <a:xfrm>
          <a:off x="3762375" y="55197375"/>
          <a:ext cx="466726" cy="619125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190500</xdr:colOff>
      <xdr:row>83</xdr:row>
      <xdr:rowOff>76201</xdr:rowOff>
    </xdr:from>
    <xdr:to>
      <xdr:col>4</xdr:col>
      <xdr:colOff>885825</xdr:colOff>
      <xdr:row>83</xdr:row>
      <xdr:rowOff>643736</xdr:rowOff>
    </xdr:to>
    <xdr:pic>
      <xdr:nvPicPr>
        <xdr:cNvPr id="89" name="Picture 88"/>
        <xdr:cNvPicPr>
          <a:picLocks noChangeAspect="1"/>
        </xdr:cNvPicPr>
      </xdr:nvPicPr>
      <xdr:blipFill rotWithShape="1">
        <a:blip xmlns:r="http://schemas.openxmlformats.org/officeDocument/2006/relationships" r:embed="rId55"/>
        <a:srcRect l="16727" t="17486" r="16000"/>
        <a:stretch/>
      </xdr:blipFill>
      <xdr:spPr>
        <a:xfrm>
          <a:off x="3648075" y="56826151"/>
          <a:ext cx="695325" cy="567535"/>
        </a:xfrm>
        <a:prstGeom prst="rect">
          <a:avLst/>
        </a:prstGeom>
      </xdr:spPr>
    </xdr:pic>
    <xdr:clientData/>
  </xdr:twoCellAnchor>
  <xdr:twoCellAnchor editAs="oneCell">
    <xdr:from>
      <xdr:col>4</xdr:col>
      <xdr:colOff>171451</xdr:colOff>
      <xdr:row>84</xdr:row>
      <xdr:rowOff>76201</xdr:rowOff>
    </xdr:from>
    <xdr:to>
      <xdr:col>4</xdr:col>
      <xdr:colOff>971550</xdr:colOff>
      <xdr:row>84</xdr:row>
      <xdr:rowOff>608631</xdr:rowOff>
    </xdr:to>
    <xdr:pic>
      <xdr:nvPicPr>
        <xdr:cNvPr id="90" name="Picture 89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3629026" y="57540526"/>
          <a:ext cx="800099" cy="532430"/>
        </a:xfrm>
        <a:prstGeom prst="rect">
          <a:avLst/>
        </a:prstGeom>
      </xdr:spPr>
    </xdr:pic>
    <xdr:clientData/>
  </xdr:twoCellAnchor>
  <xdr:twoCellAnchor editAs="oneCell">
    <xdr:from>
      <xdr:col>4</xdr:col>
      <xdr:colOff>200025</xdr:colOff>
      <xdr:row>85</xdr:row>
      <xdr:rowOff>104775</xdr:rowOff>
    </xdr:from>
    <xdr:to>
      <xdr:col>4</xdr:col>
      <xdr:colOff>998670</xdr:colOff>
      <xdr:row>85</xdr:row>
      <xdr:rowOff>635173</xdr:rowOff>
    </xdr:to>
    <xdr:pic>
      <xdr:nvPicPr>
        <xdr:cNvPr id="91" name="Picture 90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3657600" y="58283475"/>
          <a:ext cx="798645" cy="530398"/>
        </a:xfrm>
        <a:prstGeom prst="rect">
          <a:avLst/>
        </a:prstGeom>
      </xdr:spPr>
    </xdr:pic>
    <xdr:clientData/>
  </xdr:twoCellAnchor>
  <xdr:twoCellAnchor editAs="oneCell">
    <xdr:from>
      <xdr:col>4</xdr:col>
      <xdr:colOff>323851</xdr:colOff>
      <xdr:row>87</xdr:row>
      <xdr:rowOff>123826</xdr:rowOff>
    </xdr:from>
    <xdr:to>
      <xdr:col>4</xdr:col>
      <xdr:colOff>914400</xdr:colOff>
      <xdr:row>87</xdr:row>
      <xdr:rowOff>851780</xdr:rowOff>
    </xdr:to>
    <xdr:pic>
      <xdr:nvPicPr>
        <xdr:cNvPr id="92" name="Picture 91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3781426" y="59807476"/>
          <a:ext cx="590549" cy="727954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82</xdr:row>
      <xdr:rowOff>66675</xdr:rowOff>
    </xdr:from>
    <xdr:to>
      <xdr:col>4</xdr:col>
      <xdr:colOff>1191727</xdr:colOff>
      <xdr:row>82</xdr:row>
      <xdr:rowOff>714375</xdr:rowOff>
    </xdr:to>
    <xdr:pic>
      <xdr:nvPicPr>
        <xdr:cNvPr id="94" name="Picture 93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4725" y="56092725"/>
          <a:ext cx="1134577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104775</xdr:colOff>
      <xdr:row>86</xdr:row>
      <xdr:rowOff>95249</xdr:rowOff>
    </xdr:from>
    <xdr:to>
      <xdr:col>4</xdr:col>
      <xdr:colOff>1174000</xdr:colOff>
      <xdr:row>86</xdr:row>
      <xdr:rowOff>714374</xdr:rowOff>
    </xdr:to>
    <xdr:pic>
      <xdr:nvPicPr>
        <xdr:cNvPr id="95" name="Picture 94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2350" y="58988324"/>
          <a:ext cx="1069225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85726</xdr:colOff>
      <xdr:row>89</xdr:row>
      <xdr:rowOff>76199</xdr:rowOff>
    </xdr:from>
    <xdr:to>
      <xdr:col>4</xdr:col>
      <xdr:colOff>1157420</xdr:colOff>
      <xdr:row>89</xdr:row>
      <xdr:rowOff>714374</xdr:rowOff>
    </xdr:to>
    <xdr:pic>
      <xdr:nvPicPr>
        <xdr:cNvPr id="96" name="Picture 95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43301" y="61455299"/>
          <a:ext cx="1071694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95250</xdr:colOff>
      <xdr:row>33</xdr:row>
      <xdr:rowOff>114300</xdr:rowOff>
    </xdr:from>
    <xdr:to>
      <xdr:col>3</xdr:col>
      <xdr:colOff>742950</xdr:colOff>
      <xdr:row>33</xdr:row>
      <xdr:rowOff>676117</xdr:rowOff>
    </xdr:to>
    <xdr:pic>
      <xdr:nvPicPr>
        <xdr:cNvPr id="98" name="Picture 97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05100" y="15401925"/>
          <a:ext cx="647700" cy="561817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33</xdr:row>
      <xdr:rowOff>190500</xdr:rowOff>
    </xdr:from>
    <xdr:to>
      <xdr:col>4</xdr:col>
      <xdr:colOff>523875</xdr:colOff>
      <xdr:row>33</xdr:row>
      <xdr:rowOff>603409</xdr:rowOff>
    </xdr:to>
    <xdr:pic>
      <xdr:nvPicPr>
        <xdr:cNvPr id="99" name="Picture 98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3495675" y="15478125"/>
          <a:ext cx="485775" cy="412909"/>
        </a:xfrm>
        <a:prstGeom prst="rect">
          <a:avLst/>
        </a:prstGeom>
      </xdr:spPr>
    </xdr:pic>
    <xdr:clientData/>
  </xdr:twoCellAnchor>
  <xdr:twoCellAnchor editAs="oneCell">
    <xdr:from>
      <xdr:col>4</xdr:col>
      <xdr:colOff>657225</xdr:colOff>
      <xdr:row>33</xdr:row>
      <xdr:rowOff>152401</xdr:rowOff>
    </xdr:from>
    <xdr:to>
      <xdr:col>4</xdr:col>
      <xdr:colOff>1036213</xdr:colOff>
      <xdr:row>33</xdr:row>
      <xdr:rowOff>628651</xdr:rowOff>
    </xdr:to>
    <xdr:pic>
      <xdr:nvPicPr>
        <xdr:cNvPr id="100" name="Picture 99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4114800" y="15440026"/>
          <a:ext cx="378988" cy="476250"/>
        </a:xfrm>
        <a:prstGeom prst="rect">
          <a:avLst/>
        </a:prstGeom>
      </xdr:spPr>
    </xdr:pic>
    <xdr:clientData/>
  </xdr:twoCellAnchor>
  <xdr:twoCellAnchor editAs="oneCell">
    <xdr:from>
      <xdr:col>4</xdr:col>
      <xdr:colOff>295275</xdr:colOff>
      <xdr:row>45</xdr:row>
      <xdr:rowOff>123825</xdr:rowOff>
    </xdr:from>
    <xdr:to>
      <xdr:col>4</xdr:col>
      <xdr:colOff>911024</xdr:colOff>
      <xdr:row>45</xdr:row>
      <xdr:rowOff>745671</xdr:rowOff>
    </xdr:to>
    <xdr:pic>
      <xdr:nvPicPr>
        <xdr:cNvPr id="101" name="Picture 100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3752850" y="25146000"/>
          <a:ext cx="615749" cy="621846"/>
        </a:xfrm>
        <a:prstGeom prst="rect">
          <a:avLst/>
        </a:prstGeom>
      </xdr:spPr>
    </xdr:pic>
    <xdr:clientData/>
  </xdr:twoCellAnchor>
  <xdr:twoCellAnchor editAs="oneCell">
    <xdr:from>
      <xdr:col>4</xdr:col>
      <xdr:colOff>247650</xdr:colOff>
      <xdr:row>52</xdr:row>
      <xdr:rowOff>76200</xdr:rowOff>
    </xdr:from>
    <xdr:to>
      <xdr:col>4</xdr:col>
      <xdr:colOff>904875</xdr:colOff>
      <xdr:row>52</xdr:row>
      <xdr:rowOff>733425</xdr:rowOff>
    </xdr:to>
    <xdr:pic>
      <xdr:nvPicPr>
        <xdr:cNvPr id="103" name="Picture 102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3705225" y="30832425"/>
          <a:ext cx="657225" cy="657225"/>
        </a:xfrm>
        <a:prstGeom prst="rect">
          <a:avLst/>
        </a:prstGeom>
      </xdr:spPr>
    </xdr:pic>
    <xdr:clientData/>
  </xdr:twoCellAnchor>
  <xdr:twoCellAnchor editAs="oneCell">
    <xdr:from>
      <xdr:col>4</xdr:col>
      <xdr:colOff>200025</xdr:colOff>
      <xdr:row>53</xdr:row>
      <xdr:rowOff>47625</xdr:rowOff>
    </xdr:from>
    <xdr:to>
      <xdr:col>4</xdr:col>
      <xdr:colOff>876300</xdr:colOff>
      <xdr:row>53</xdr:row>
      <xdr:rowOff>723900</xdr:rowOff>
    </xdr:to>
    <xdr:pic>
      <xdr:nvPicPr>
        <xdr:cNvPr id="104" name="Picture 103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3657600" y="31584900"/>
          <a:ext cx="676275" cy="676275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104775</xdr:colOff>
      <xdr:row>56</xdr:row>
      <xdr:rowOff>190500</xdr:rowOff>
    </xdr:from>
    <xdr:to>
      <xdr:col>4</xdr:col>
      <xdr:colOff>1031447</xdr:colOff>
      <xdr:row>56</xdr:row>
      <xdr:rowOff>934276</xdr:rowOff>
    </xdr:to>
    <xdr:pic>
      <xdr:nvPicPr>
        <xdr:cNvPr id="105" name="Picture 104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3562350" y="34223325"/>
          <a:ext cx="926672" cy="743776"/>
        </a:xfrm>
        <a:prstGeom prst="rect">
          <a:avLst/>
        </a:prstGeom>
      </xdr:spPr>
    </xdr:pic>
    <xdr:clientData/>
  </xdr:twoCellAnchor>
  <xdr:twoCellAnchor editAs="oneCell">
    <xdr:from>
      <xdr:col>4</xdr:col>
      <xdr:colOff>142875</xdr:colOff>
      <xdr:row>31</xdr:row>
      <xdr:rowOff>70015</xdr:rowOff>
    </xdr:from>
    <xdr:to>
      <xdr:col>4</xdr:col>
      <xdr:colOff>1143000</xdr:colOff>
      <xdr:row>31</xdr:row>
      <xdr:rowOff>777519</xdr:rowOff>
    </xdr:to>
    <xdr:pic>
      <xdr:nvPicPr>
        <xdr:cNvPr id="107" name="Picture 106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0450" y="14062240"/>
          <a:ext cx="1000125" cy="7075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88</xdr:row>
      <xdr:rowOff>95251</xdr:rowOff>
    </xdr:from>
    <xdr:to>
      <xdr:col>4</xdr:col>
      <xdr:colOff>1057275</xdr:colOff>
      <xdr:row>88</xdr:row>
      <xdr:rowOff>735435</xdr:rowOff>
    </xdr:to>
    <xdr:pic>
      <xdr:nvPicPr>
        <xdr:cNvPr id="111" name="Picture 110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3552825" y="60731401"/>
          <a:ext cx="962025" cy="64018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2"/>
  <sheetViews>
    <sheetView tabSelected="1" topLeftCell="A91" zoomScaleNormal="100" workbookViewId="0">
      <selection activeCell="N98" sqref="N98"/>
    </sheetView>
  </sheetViews>
  <sheetFormatPr defaultRowHeight="15" x14ac:dyDescent="0.25"/>
  <cols>
    <col min="1" max="1" width="6.42578125" customWidth="1"/>
    <col min="2" max="2" width="20" customWidth="1"/>
    <col min="3" max="4" width="12.7109375" customWidth="1"/>
    <col min="5" max="5" width="18.7109375" customWidth="1"/>
    <col min="7" max="7" width="10.85546875" customWidth="1"/>
    <col min="12" max="12" width="10.42578125" customWidth="1"/>
    <col min="13" max="13" width="11" customWidth="1"/>
    <col min="14" max="14" width="17.140625" customWidth="1"/>
    <col min="15" max="15" width="18.28515625" customWidth="1"/>
  </cols>
  <sheetData>
    <row r="1" spans="1:14" ht="31.5" x14ac:dyDescent="0.5">
      <c r="A1" s="1" t="s">
        <v>34</v>
      </c>
      <c r="B1" s="2"/>
      <c r="C1" s="2"/>
      <c r="D1" s="2"/>
      <c r="E1" s="2"/>
      <c r="F1" s="2"/>
      <c r="G1" s="2"/>
      <c r="H1" s="3"/>
      <c r="I1" s="3"/>
      <c r="J1" s="3"/>
      <c r="K1" s="3"/>
      <c r="L1" s="3"/>
      <c r="M1" s="3"/>
      <c r="N1" s="4"/>
    </row>
    <row r="2" spans="1:14" ht="18.75" x14ac:dyDescent="0.3">
      <c r="A2" s="82" t="s">
        <v>28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7"/>
    </row>
    <row r="3" spans="1:14" ht="18.75" x14ac:dyDescent="0.3">
      <c r="A3" s="5" t="s">
        <v>29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7"/>
    </row>
    <row r="4" spans="1:14" ht="18.75" x14ac:dyDescent="0.3">
      <c r="A4" s="5" t="s">
        <v>30</v>
      </c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7"/>
    </row>
    <row r="5" spans="1:14" ht="18.75" x14ac:dyDescent="0.3">
      <c r="A5" s="63"/>
      <c r="B5" s="64"/>
      <c r="C5" s="64"/>
      <c r="D5" s="64"/>
      <c r="E5" s="64"/>
      <c r="F5" s="64"/>
      <c r="G5" s="64"/>
      <c r="H5" s="64"/>
      <c r="I5" s="64"/>
      <c r="J5" s="6"/>
      <c r="K5" s="6"/>
      <c r="L5" s="6"/>
      <c r="M5" s="6"/>
      <c r="N5" s="7"/>
    </row>
    <row r="6" spans="1:14" ht="18.75" x14ac:dyDescent="0.3">
      <c r="A6" s="5" t="s">
        <v>31</v>
      </c>
      <c r="B6" s="6"/>
      <c r="C6" s="6"/>
      <c r="D6" s="6"/>
      <c r="E6" s="6"/>
      <c r="F6" s="8"/>
      <c r="G6" s="6"/>
      <c r="H6" s="6"/>
      <c r="I6" s="6"/>
      <c r="J6" s="6"/>
      <c r="K6" s="6"/>
      <c r="L6" s="6"/>
      <c r="M6" s="6"/>
      <c r="N6" s="7"/>
    </row>
    <row r="7" spans="1:14" ht="20.25" x14ac:dyDescent="0.35">
      <c r="A7" s="9" t="s">
        <v>32</v>
      </c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1"/>
    </row>
    <row r="8" spans="1:14" ht="18.75" x14ac:dyDescent="0.3">
      <c r="A8" s="12"/>
      <c r="B8" s="13" t="s">
        <v>0</v>
      </c>
      <c r="C8" s="13"/>
      <c r="D8" s="13"/>
      <c r="E8" s="13"/>
      <c r="F8" s="65" t="s">
        <v>1</v>
      </c>
      <c r="G8" s="66"/>
      <c r="H8" s="66"/>
      <c r="I8" s="66"/>
      <c r="J8" s="66"/>
      <c r="K8" s="66"/>
      <c r="L8" s="66"/>
      <c r="M8" s="66"/>
      <c r="N8" s="67"/>
    </row>
    <row r="9" spans="1:14" ht="18.75" x14ac:dyDescent="0.3">
      <c r="A9" s="5"/>
      <c r="B9" s="94" t="s">
        <v>43</v>
      </c>
      <c r="C9" s="95"/>
      <c r="D9" s="95"/>
      <c r="E9" s="80"/>
      <c r="F9" s="68" t="s">
        <v>36</v>
      </c>
      <c r="G9" s="69"/>
      <c r="H9" s="69"/>
      <c r="I9" s="69"/>
      <c r="J9" s="69"/>
      <c r="K9" s="69"/>
      <c r="L9" s="69"/>
      <c r="M9" s="69"/>
      <c r="N9" s="70"/>
    </row>
    <row r="10" spans="1:14" ht="18.75" x14ac:dyDescent="0.3">
      <c r="A10" s="5"/>
      <c r="B10" s="97"/>
      <c r="C10" s="96"/>
      <c r="D10" s="96"/>
      <c r="E10" s="15"/>
      <c r="F10" s="71" t="s">
        <v>25</v>
      </c>
      <c r="G10" s="32"/>
      <c r="H10" s="32"/>
      <c r="I10" s="32"/>
      <c r="J10" s="32"/>
      <c r="K10" s="32"/>
      <c r="L10" s="32"/>
      <c r="M10" s="32"/>
      <c r="N10" s="72"/>
    </row>
    <row r="11" spans="1:14" ht="18.75" x14ac:dyDescent="0.3">
      <c r="A11" s="83"/>
      <c r="B11" s="84" t="s">
        <v>44</v>
      </c>
      <c r="C11" s="16"/>
      <c r="D11" s="16"/>
      <c r="E11" s="16"/>
      <c r="F11" s="57" t="s">
        <v>26</v>
      </c>
      <c r="G11" s="58"/>
      <c r="H11" s="58"/>
      <c r="I11" s="58"/>
      <c r="J11" s="58"/>
      <c r="K11" s="58"/>
      <c r="L11" s="58"/>
      <c r="M11" s="58"/>
      <c r="N11" s="59"/>
    </row>
    <row r="12" spans="1:14" ht="18.75" x14ac:dyDescent="0.3">
      <c r="A12" s="54"/>
      <c r="B12" s="101"/>
      <c r="C12" s="14"/>
      <c r="D12" s="14"/>
      <c r="E12" s="14"/>
      <c r="F12" s="39"/>
      <c r="G12" s="73"/>
      <c r="H12" s="73"/>
      <c r="I12" s="73"/>
      <c r="J12" s="73"/>
      <c r="K12" s="73"/>
      <c r="L12" s="73"/>
      <c r="M12" s="73"/>
      <c r="N12" s="74"/>
    </row>
    <row r="13" spans="1:14" ht="21.75" customHeight="1" x14ac:dyDescent="0.25">
      <c r="A13" s="85"/>
      <c r="B13" s="102"/>
      <c r="C13" s="14"/>
      <c r="D13" s="14"/>
      <c r="E13" s="14"/>
      <c r="F13" s="18"/>
      <c r="G13" s="14"/>
      <c r="H13" s="14"/>
      <c r="I13" s="14"/>
      <c r="J13" s="14"/>
      <c r="K13" s="14"/>
      <c r="L13" s="14"/>
      <c r="M13" s="14"/>
      <c r="N13" s="19"/>
    </row>
    <row r="14" spans="1:14" ht="18.75" x14ac:dyDescent="0.3">
      <c r="A14" s="12"/>
      <c r="B14" s="14"/>
      <c r="C14" s="20"/>
      <c r="D14" s="20"/>
      <c r="E14" s="20"/>
      <c r="F14" s="75" t="s">
        <v>45</v>
      </c>
      <c r="G14" s="76"/>
      <c r="H14" s="76"/>
      <c r="I14" s="76"/>
      <c r="J14" s="76"/>
      <c r="K14" s="76"/>
      <c r="L14" s="76"/>
      <c r="M14" s="76"/>
      <c r="N14" s="77"/>
    </row>
    <row r="15" spans="1:14" ht="15.75" x14ac:dyDescent="0.25">
      <c r="A15" s="21" t="s">
        <v>2</v>
      </c>
      <c r="B15" s="21" t="s">
        <v>3</v>
      </c>
      <c r="C15" s="21"/>
      <c r="D15" s="21"/>
      <c r="E15" s="21"/>
      <c r="F15" s="21" t="s">
        <v>4</v>
      </c>
      <c r="G15" s="99" t="s">
        <v>40</v>
      </c>
      <c r="H15" s="116" t="s">
        <v>5</v>
      </c>
      <c r="I15" s="117"/>
      <c r="J15" s="116" t="s">
        <v>6</v>
      </c>
      <c r="K15" s="117"/>
      <c r="L15" s="116" t="s">
        <v>7</v>
      </c>
      <c r="M15" s="117"/>
      <c r="N15" s="22" t="s">
        <v>8</v>
      </c>
    </row>
    <row r="16" spans="1:14" ht="15.75" x14ac:dyDescent="0.25">
      <c r="A16" s="23" t="s">
        <v>9</v>
      </c>
      <c r="B16" s="23" t="s">
        <v>10</v>
      </c>
      <c r="C16" s="23" t="s">
        <v>41</v>
      </c>
      <c r="D16" s="23" t="s">
        <v>41</v>
      </c>
      <c r="E16" s="23" t="s">
        <v>37</v>
      </c>
      <c r="F16" s="23" t="s">
        <v>11</v>
      </c>
      <c r="G16" s="100" t="s">
        <v>39</v>
      </c>
      <c r="H16" s="24" t="s">
        <v>12</v>
      </c>
      <c r="I16" s="24" t="s">
        <v>13</v>
      </c>
      <c r="J16" s="25" t="s">
        <v>12</v>
      </c>
      <c r="K16" s="24" t="s">
        <v>13</v>
      </c>
      <c r="L16" s="25" t="s">
        <v>12</v>
      </c>
      <c r="M16" s="24" t="s">
        <v>13</v>
      </c>
      <c r="N16" s="24" t="s">
        <v>14</v>
      </c>
    </row>
    <row r="17" spans="1:15" ht="15.75" x14ac:dyDescent="0.25">
      <c r="A17" s="93"/>
      <c r="B17" s="23"/>
      <c r="C17" s="81"/>
      <c r="D17" s="81"/>
      <c r="E17" s="81"/>
      <c r="F17" s="81" t="s">
        <v>15</v>
      </c>
      <c r="G17" s="100" t="s">
        <v>38</v>
      </c>
      <c r="H17" s="24"/>
      <c r="I17" s="24"/>
      <c r="J17" s="25"/>
      <c r="K17" s="24"/>
      <c r="L17" s="25"/>
      <c r="M17" s="24"/>
      <c r="N17" s="24"/>
    </row>
    <row r="18" spans="1:15" ht="46.5" customHeight="1" x14ac:dyDescent="0.25">
      <c r="A18" s="103">
        <v>1</v>
      </c>
      <c r="B18" s="109" t="s">
        <v>46</v>
      </c>
      <c r="C18" s="106" t="s">
        <v>119</v>
      </c>
      <c r="D18" s="106" t="s">
        <v>127</v>
      </c>
      <c r="E18" s="105"/>
      <c r="F18" s="108">
        <v>48</v>
      </c>
      <c r="G18" s="104">
        <v>262</v>
      </c>
      <c r="H18" s="104">
        <v>18</v>
      </c>
      <c r="I18" s="104">
        <v>0</v>
      </c>
      <c r="J18" s="104">
        <f t="shared" ref="J18:J81" si="0">H18/2</f>
        <v>9</v>
      </c>
      <c r="K18" s="104">
        <f>J18%*N18</f>
        <v>1131.8399999999999</v>
      </c>
      <c r="L18" s="104">
        <f t="shared" ref="L18:L81" si="1">H18/2</f>
        <v>9</v>
      </c>
      <c r="M18" s="104">
        <f>K18</f>
        <v>1131.8399999999999</v>
      </c>
      <c r="N18" s="104">
        <f>F18*G18</f>
        <v>12576</v>
      </c>
      <c r="O18" s="98"/>
    </row>
    <row r="19" spans="1:15" ht="46.5" customHeight="1" x14ac:dyDescent="0.25">
      <c r="A19" s="103">
        <v>2</v>
      </c>
      <c r="B19" s="107" t="s">
        <v>47</v>
      </c>
      <c r="C19" s="106" t="s">
        <v>119</v>
      </c>
      <c r="D19" s="106" t="s">
        <v>128</v>
      </c>
      <c r="E19" s="105"/>
      <c r="F19" s="108">
        <v>48</v>
      </c>
      <c r="G19" s="104">
        <v>262</v>
      </c>
      <c r="H19" s="104">
        <v>18</v>
      </c>
      <c r="I19" s="104">
        <v>0</v>
      </c>
      <c r="J19" s="104">
        <f t="shared" si="0"/>
        <v>9</v>
      </c>
      <c r="K19" s="104">
        <f t="shared" ref="K19:K82" si="2">J19%*N19</f>
        <v>1131.8399999999999</v>
      </c>
      <c r="L19" s="104">
        <f t="shared" si="1"/>
        <v>9</v>
      </c>
      <c r="M19" s="104">
        <f t="shared" ref="M19:M82" si="3">K19</f>
        <v>1131.8399999999999</v>
      </c>
      <c r="N19" s="104">
        <f t="shared" ref="N19:N82" si="4">F19*G19</f>
        <v>12576</v>
      </c>
      <c r="O19" s="98"/>
    </row>
    <row r="20" spans="1:15" ht="57" customHeight="1" x14ac:dyDescent="0.25">
      <c r="A20" s="103">
        <v>3</v>
      </c>
      <c r="B20" s="109" t="s">
        <v>48</v>
      </c>
      <c r="C20" s="106" t="s">
        <v>119</v>
      </c>
      <c r="D20" s="106" t="s">
        <v>129</v>
      </c>
      <c r="E20" s="105"/>
      <c r="F20" s="108">
        <v>48</v>
      </c>
      <c r="G20" s="104">
        <v>300</v>
      </c>
      <c r="H20" s="104">
        <v>18</v>
      </c>
      <c r="I20" s="104">
        <v>0</v>
      </c>
      <c r="J20" s="104">
        <f t="shared" si="0"/>
        <v>9</v>
      </c>
      <c r="K20" s="104">
        <f t="shared" si="2"/>
        <v>1296</v>
      </c>
      <c r="L20" s="104">
        <f t="shared" si="1"/>
        <v>9</v>
      </c>
      <c r="M20" s="104">
        <f t="shared" si="3"/>
        <v>1296</v>
      </c>
      <c r="N20" s="104">
        <f t="shared" si="4"/>
        <v>14400</v>
      </c>
      <c r="O20" s="98"/>
    </row>
    <row r="21" spans="1:15" ht="57" customHeight="1" x14ac:dyDescent="0.25">
      <c r="A21" s="103">
        <v>4</v>
      </c>
      <c r="B21" s="107" t="s">
        <v>49</v>
      </c>
      <c r="C21" s="106" t="s">
        <v>130</v>
      </c>
      <c r="D21" s="106"/>
      <c r="E21" s="105"/>
      <c r="F21" s="108">
        <v>24</v>
      </c>
      <c r="G21" s="104">
        <v>72</v>
      </c>
      <c r="H21" s="104">
        <v>12</v>
      </c>
      <c r="I21" s="104">
        <v>0</v>
      </c>
      <c r="J21" s="104">
        <f t="shared" si="0"/>
        <v>6</v>
      </c>
      <c r="K21" s="104">
        <f t="shared" si="2"/>
        <v>103.67999999999999</v>
      </c>
      <c r="L21" s="104">
        <f t="shared" si="1"/>
        <v>6</v>
      </c>
      <c r="M21" s="104">
        <f t="shared" si="3"/>
        <v>103.67999999999999</v>
      </c>
      <c r="N21" s="104">
        <f t="shared" si="4"/>
        <v>1728</v>
      </c>
      <c r="O21" s="98"/>
    </row>
    <row r="22" spans="1:15" ht="69.75" customHeight="1" x14ac:dyDescent="0.25">
      <c r="A22" s="103">
        <v>5</v>
      </c>
      <c r="B22" s="109" t="s">
        <v>50</v>
      </c>
      <c r="C22" s="106" t="s">
        <v>120</v>
      </c>
      <c r="D22" s="106" t="s">
        <v>131</v>
      </c>
      <c r="E22" s="105"/>
      <c r="F22" s="108">
        <v>220</v>
      </c>
      <c r="G22" s="104">
        <v>241</v>
      </c>
      <c r="H22" s="104">
        <v>18</v>
      </c>
      <c r="I22" s="104">
        <v>0</v>
      </c>
      <c r="J22" s="104">
        <f t="shared" si="0"/>
        <v>9</v>
      </c>
      <c r="K22" s="104">
        <f t="shared" si="2"/>
        <v>4771.8</v>
      </c>
      <c r="L22" s="104">
        <f t="shared" si="1"/>
        <v>9</v>
      </c>
      <c r="M22" s="104">
        <f t="shared" si="3"/>
        <v>4771.8</v>
      </c>
      <c r="N22" s="104">
        <f t="shared" si="4"/>
        <v>53020</v>
      </c>
      <c r="O22" s="98"/>
    </row>
    <row r="23" spans="1:15" ht="69.75" customHeight="1" x14ac:dyDescent="0.25">
      <c r="A23" s="103">
        <v>6</v>
      </c>
      <c r="B23" s="107" t="s">
        <v>51</v>
      </c>
      <c r="C23" s="106" t="s">
        <v>121</v>
      </c>
      <c r="D23" s="106" t="s">
        <v>131</v>
      </c>
      <c r="E23" s="105"/>
      <c r="F23" s="108">
        <v>120</v>
      </c>
      <c r="G23" s="104">
        <v>188</v>
      </c>
      <c r="H23" s="104">
        <v>18</v>
      </c>
      <c r="I23" s="104">
        <v>0</v>
      </c>
      <c r="J23" s="104">
        <f t="shared" si="0"/>
        <v>9</v>
      </c>
      <c r="K23" s="104">
        <f t="shared" si="2"/>
        <v>2030.3999999999999</v>
      </c>
      <c r="L23" s="104">
        <f t="shared" si="1"/>
        <v>9</v>
      </c>
      <c r="M23" s="104">
        <f t="shared" si="3"/>
        <v>2030.3999999999999</v>
      </c>
      <c r="N23" s="104">
        <f t="shared" si="4"/>
        <v>22560</v>
      </c>
      <c r="O23" s="98"/>
    </row>
    <row r="24" spans="1:15" ht="69.75" customHeight="1" x14ac:dyDescent="0.25">
      <c r="A24" s="103">
        <v>7</v>
      </c>
      <c r="B24" s="107" t="s">
        <v>52</v>
      </c>
      <c r="C24" s="106" t="s">
        <v>122</v>
      </c>
      <c r="D24" s="106" t="s">
        <v>131</v>
      </c>
      <c r="E24" s="105"/>
      <c r="F24" s="108">
        <v>60</v>
      </c>
      <c r="G24" s="104">
        <v>120</v>
      </c>
      <c r="H24" s="104">
        <v>18</v>
      </c>
      <c r="I24" s="104">
        <v>0</v>
      </c>
      <c r="J24" s="104">
        <f t="shared" si="0"/>
        <v>9</v>
      </c>
      <c r="K24" s="104">
        <f t="shared" si="2"/>
        <v>648</v>
      </c>
      <c r="L24" s="104">
        <f t="shared" si="1"/>
        <v>9</v>
      </c>
      <c r="M24" s="104">
        <f t="shared" si="3"/>
        <v>648</v>
      </c>
      <c r="N24" s="104">
        <f t="shared" si="4"/>
        <v>7200</v>
      </c>
      <c r="O24" s="98"/>
    </row>
    <row r="25" spans="1:15" ht="52.5" customHeight="1" x14ac:dyDescent="0.25">
      <c r="A25" s="103">
        <v>8</v>
      </c>
      <c r="B25" s="107" t="s">
        <v>53</v>
      </c>
      <c r="C25" s="106" t="s">
        <v>123</v>
      </c>
      <c r="D25" s="106" t="s">
        <v>131</v>
      </c>
      <c r="E25" s="105"/>
      <c r="F25" s="108">
        <v>120</v>
      </c>
      <c r="G25" s="104">
        <v>68</v>
      </c>
      <c r="H25" s="104">
        <v>18</v>
      </c>
      <c r="I25" s="104">
        <v>0</v>
      </c>
      <c r="J25" s="104">
        <f t="shared" si="0"/>
        <v>9</v>
      </c>
      <c r="K25" s="104">
        <f t="shared" si="2"/>
        <v>734.4</v>
      </c>
      <c r="L25" s="104">
        <f t="shared" si="1"/>
        <v>9</v>
      </c>
      <c r="M25" s="104">
        <f t="shared" si="3"/>
        <v>734.4</v>
      </c>
      <c r="N25" s="104">
        <f t="shared" si="4"/>
        <v>8160</v>
      </c>
      <c r="O25" s="98"/>
    </row>
    <row r="26" spans="1:15" ht="52.5" customHeight="1" x14ac:dyDescent="0.25">
      <c r="A26" s="103">
        <v>9</v>
      </c>
      <c r="B26" s="107" t="s">
        <v>54</v>
      </c>
      <c r="C26" s="106" t="s">
        <v>124</v>
      </c>
      <c r="D26" s="106" t="s">
        <v>131</v>
      </c>
      <c r="E26" s="105"/>
      <c r="F26" s="108">
        <v>60</v>
      </c>
      <c r="G26" s="104">
        <v>48</v>
      </c>
      <c r="H26" s="104">
        <v>18</v>
      </c>
      <c r="I26" s="104">
        <v>0</v>
      </c>
      <c r="J26" s="104">
        <f t="shared" si="0"/>
        <v>9</v>
      </c>
      <c r="K26" s="104">
        <f t="shared" si="2"/>
        <v>259.2</v>
      </c>
      <c r="L26" s="104">
        <f t="shared" si="1"/>
        <v>9</v>
      </c>
      <c r="M26" s="104">
        <f t="shared" si="3"/>
        <v>259.2</v>
      </c>
      <c r="N26" s="104">
        <f t="shared" si="4"/>
        <v>2880</v>
      </c>
      <c r="O26" s="98"/>
    </row>
    <row r="27" spans="1:15" ht="48" customHeight="1" x14ac:dyDescent="0.25">
      <c r="A27" s="103">
        <v>10</v>
      </c>
      <c r="B27" s="109" t="s">
        <v>55</v>
      </c>
      <c r="C27" s="106" t="s">
        <v>125</v>
      </c>
      <c r="D27" s="106" t="s">
        <v>131</v>
      </c>
      <c r="E27" s="105"/>
      <c r="F27" s="108">
        <v>24</v>
      </c>
      <c r="G27" s="104">
        <v>112</v>
      </c>
      <c r="H27" s="104">
        <v>18</v>
      </c>
      <c r="I27" s="104">
        <v>0</v>
      </c>
      <c r="J27" s="104">
        <f t="shared" si="0"/>
        <v>9</v>
      </c>
      <c r="K27" s="104">
        <f t="shared" si="2"/>
        <v>241.92</v>
      </c>
      <c r="L27" s="104">
        <f t="shared" si="1"/>
        <v>9</v>
      </c>
      <c r="M27" s="104">
        <f t="shared" si="3"/>
        <v>241.92</v>
      </c>
      <c r="N27" s="104">
        <f t="shared" si="4"/>
        <v>2688</v>
      </c>
      <c r="O27" s="98"/>
    </row>
    <row r="28" spans="1:15" ht="52.5" customHeight="1" x14ac:dyDescent="0.25">
      <c r="A28" s="103">
        <v>11</v>
      </c>
      <c r="B28" s="107" t="s">
        <v>56</v>
      </c>
      <c r="C28" s="106" t="s">
        <v>126</v>
      </c>
      <c r="D28" s="106" t="s">
        <v>132</v>
      </c>
      <c r="E28" s="105"/>
      <c r="F28" s="108">
        <v>96</v>
      </c>
      <c r="G28" s="104">
        <v>148</v>
      </c>
      <c r="H28" s="104">
        <v>18</v>
      </c>
      <c r="I28" s="104">
        <v>0</v>
      </c>
      <c r="J28" s="104">
        <f t="shared" si="0"/>
        <v>9</v>
      </c>
      <c r="K28" s="104">
        <f t="shared" si="2"/>
        <v>1278.72</v>
      </c>
      <c r="L28" s="104">
        <f t="shared" si="1"/>
        <v>9</v>
      </c>
      <c r="M28" s="104">
        <f t="shared" si="3"/>
        <v>1278.72</v>
      </c>
      <c r="N28" s="104">
        <f t="shared" si="4"/>
        <v>14208</v>
      </c>
      <c r="O28" s="98"/>
    </row>
    <row r="29" spans="1:15" ht="51" customHeight="1" x14ac:dyDescent="0.25">
      <c r="A29" s="103">
        <v>12</v>
      </c>
      <c r="B29" s="109" t="s">
        <v>57</v>
      </c>
      <c r="C29" s="106" t="s">
        <v>133</v>
      </c>
      <c r="D29" s="106"/>
      <c r="E29" s="105"/>
      <c r="F29" s="108">
        <v>36</v>
      </c>
      <c r="G29" s="104">
        <v>250</v>
      </c>
      <c r="H29" s="104">
        <v>12</v>
      </c>
      <c r="I29" s="104">
        <v>0</v>
      </c>
      <c r="J29" s="104">
        <f t="shared" si="0"/>
        <v>6</v>
      </c>
      <c r="K29" s="104">
        <f t="shared" si="2"/>
        <v>540</v>
      </c>
      <c r="L29" s="104">
        <f t="shared" si="1"/>
        <v>6</v>
      </c>
      <c r="M29" s="104">
        <f t="shared" si="3"/>
        <v>540</v>
      </c>
      <c r="N29" s="104">
        <f t="shared" si="4"/>
        <v>9000</v>
      </c>
      <c r="O29" s="98"/>
    </row>
    <row r="30" spans="1:15" ht="51" customHeight="1" x14ac:dyDescent="0.25">
      <c r="A30" s="103">
        <v>13</v>
      </c>
      <c r="B30" s="109" t="s">
        <v>58</v>
      </c>
      <c r="C30" s="106" t="s">
        <v>133</v>
      </c>
      <c r="D30" s="106"/>
      <c r="E30" s="105"/>
      <c r="F30" s="108">
        <v>150</v>
      </c>
      <c r="G30" s="104">
        <v>40</v>
      </c>
      <c r="H30" s="104">
        <v>12</v>
      </c>
      <c r="I30" s="104">
        <v>0</v>
      </c>
      <c r="J30" s="104">
        <f t="shared" si="0"/>
        <v>6</v>
      </c>
      <c r="K30" s="104">
        <f t="shared" si="2"/>
        <v>360</v>
      </c>
      <c r="L30" s="104">
        <f t="shared" si="1"/>
        <v>6</v>
      </c>
      <c r="M30" s="104">
        <f t="shared" si="3"/>
        <v>360</v>
      </c>
      <c r="N30" s="104">
        <f t="shared" si="4"/>
        <v>6000</v>
      </c>
      <c r="O30" s="98"/>
    </row>
    <row r="31" spans="1:15" ht="51" customHeight="1" x14ac:dyDescent="0.25">
      <c r="A31" s="103">
        <v>14</v>
      </c>
      <c r="B31" s="107" t="s">
        <v>59</v>
      </c>
      <c r="C31" s="106"/>
      <c r="D31" s="106"/>
      <c r="E31" s="105"/>
      <c r="F31" s="108">
        <v>150</v>
      </c>
      <c r="G31" s="104">
        <v>35</v>
      </c>
      <c r="H31" s="104">
        <v>12</v>
      </c>
      <c r="I31" s="104">
        <v>0</v>
      </c>
      <c r="J31" s="104">
        <f t="shared" si="0"/>
        <v>6</v>
      </c>
      <c r="K31" s="104">
        <f t="shared" si="2"/>
        <v>315</v>
      </c>
      <c r="L31" s="104">
        <f t="shared" si="1"/>
        <v>6</v>
      </c>
      <c r="M31" s="104">
        <f t="shared" si="3"/>
        <v>315</v>
      </c>
      <c r="N31" s="104">
        <f t="shared" si="4"/>
        <v>5250</v>
      </c>
      <c r="O31" s="98"/>
    </row>
    <row r="32" spans="1:15" ht="65.25" customHeight="1" x14ac:dyDescent="0.25">
      <c r="A32" s="103">
        <v>15</v>
      </c>
      <c r="B32" s="109" t="s">
        <v>60</v>
      </c>
      <c r="C32" s="106" t="s">
        <v>139</v>
      </c>
      <c r="D32" s="106"/>
      <c r="E32" s="105"/>
      <c r="F32" s="108">
        <v>60</v>
      </c>
      <c r="G32" s="104">
        <v>325</v>
      </c>
      <c r="H32" s="104">
        <v>12</v>
      </c>
      <c r="I32" s="104">
        <v>0</v>
      </c>
      <c r="J32" s="104">
        <f t="shared" si="0"/>
        <v>6</v>
      </c>
      <c r="K32" s="104">
        <f t="shared" si="2"/>
        <v>1170</v>
      </c>
      <c r="L32" s="104">
        <f t="shared" si="1"/>
        <v>6</v>
      </c>
      <c r="M32" s="104">
        <f t="shared" si="3"/>
        <v>1170</v>
      </c>
      <c r="N32" s="104">
        <f t="shared" si="4"/>
        <v>19500</v>
      </c>
      <c r="O32" s="98"/>
    </row>
    <row r="33" spans="1:15" ht="51" customHeight="1" x14ac:dyDescent="0.25">
      <c r="A33" s="103">
        <v>16</v>
      </c>
      <c r="B33" s="109" t="s">
        <v>61</v>
      </c>
      <c r="C33" s="106" t="s">
        <v>135</v>
      </c>
      <c r="D33" s="106"/>
      <c r="E33" s="105"/>
      <c r="F33" s="108">
        <v>12</v>
      </c>
      <c r="G33" s="104">
        <v>150</v>
      </c>
      <c r="H33" s="104">
        <v>12</v>
      </c>
      <c r="I33" s="104">
        <v>0</v>
      </c>
      <c r="J33" s="104">
        <f t="shared" si="0"/>
        <v>6</v>
      </c>
      <c r="K33" s="104">
        <f t="shared" si="2"/>
        <v>108</v>
      </c>
      <c r="L33" s="104">
        <f t="shared" si="1"/>
        <v>6</v>
      </c>
      <c r="M33" s="104">
        <f t="shared" si="3"/>
        <v>108</v>
      </c>
      <c r="N33" s="104">
        <f t="shared" si="4"/>
        <v>1800</v>
      </c>
      <c r="O33" s="98"/>
    </row>
    <row r="34" spans="1:15" ht="54.75" customHeight="1" x14ac:dyDescent="0.25">
      <c r="A34" s="103">
        <v>17</v>
      </c>
      <c r="B34" s="109" t="s">
        <v>62</v>
      </c>
      <c r="C34" s="106" t="s">
        <v>134</v>
      </c>
      <c r="D34" s="106"/>
      <c r="E34" s="105"/>
      <c r="F34" s="108">
        <v>24</v>
      </c>
      <c r="G34" s="104">
        <v>2610</v>
      </c>
      <c r="H34" s="104">
        <v>12</v>
      </c>
      <c r="I34" s="104">
        <v>0</v>
      </c>
      <c r="J34" s="104">
        <f t="shared" si="0"/>
        <v>6</v>
      </c>
      <c r="K34" s="104">
        <f t="shared" si="2"/>
        <v>3758.3999999999996</v>
      </c>
      <c r="L34" s="104">
        <f t="shared" si="1"/>
        <v>6</v>
      </c>
      <c r="M34" s="104">
        <f t="shared" si="3"/>
        <v>3758.3999999999996</v>
      </c>
      <c r="N34" s="104">
        <f t="shared" si="4"/>
        <v>62640</v>
      </c>
      <c r="O34" s="98"/>
    </row>
    <row r="35" spans="1:15" ht="45.75" customHeight="1" x14ac:dyDescent="0.25">
      <c r="A35" s="103">
        <v>18</v>
      </c>
      <c r="B35" s="107" t="s">
        <v>63</v>
      </c>
      <c r="C35" s="106"/>
      <c r="D35" s="106"/>
      <c r="E35" s="105"/>
      <c r="F35" s="108">
        <v>120</v>
      </c>
      <c r="G35" s="104">
        <v>30</v>
      </c>
      <c r="H35" s="104">
        <v>12</v>
      </c>
      <c r="I35" s="104">
        <v>0</v>
      </c>
      <c r="J35" s="104">
        <f t="shared" si="0"/>
        <v>6</v>
      </c>
      <c r="K35" s="104">
        <f t="shared" si="2"/>
        <v>216</v>
      </c>
      <c r="L35" s="104">
        <f t="shared" si="1"/>
        <v>6</v>
      </c>
      <c r="M35" s="104">
        <f t="shared" si="3"/>
        <v>216</v>
      </c>
      <c r="N35" s="104">
        <f t="shared" si="4"/>
        <v>3600</v>
      </c>
      <c r="O35" s="98"/>
    </row>
    <row r="36" spans="1:15" ht="68.25" customHeight="1" x14ac:dyDescent="0.25">
      <c r="A36" s="103">
        <v>19</v>
      </c>
      <c r="B36" s="109" t="s">
        <v>64</v>
      </c>
      <c r="C36" s="106"/>
      <c r="D36" s="106"/>
      <c r="E36" s="105"/>
      <c r="F36" s="108">
        <v>240</v>
      </c>
      <c r="G36" s="104">
        <v>60</v>
      </c>
      <c r="H36" s="104">
        <v>18</v>
      </c>
      <c r="I36" s="104">
        <v>0</v>
      </c>
      <c r="J36" s="104">
        <f t="shared" si="0"/>
        <v>9</v>
      </c>
      <c r="K36" s="104">
        <f t="shared" si="2"/>
        <v>1296</v>
      </c>
      <c r="L36" s="104">
        <f t="shared" si="1"/>
        <v>9</v>
      </c>
      <c r="M36" s="104">
        <f t="shared" si="3"/>
        <v>1296</v>
      </c>
      <c r="N36" s="104">
        <f t="shared" si="4"/>
        <v>14400</v>
      </c>
      <c r="O36" s="98"/>
    </row>
    <row r="37" spans="1:15" ht="50.25" customHeight="1" x14ac:dyDescent="0.25">
      <c r="A37" s="110">
        <v>20</v>
      </c>
      <c r="B37" s="111" t="s">
        <v>65</v>
      </c>
      <c r="C37" s="112"/>
      <c r="D37" s="112"/>
      <c r="E37" s="113"/>
      <c r="F37" s="114">
        <v>2</v>
      </c>
      <c r="G37" s="104">
        <v>170</v>
      </c>
      <c r="H37" s="104">
        <v>18</v>
      </c>
      <c r="I37" s="104">
        <v>0</v>
      </c>
      <c r="J37" s="104">
        <f t="shared" si="0"/>
        <v>9</v>
      </c>
      <c r="K37" s="104">
        <f t="shared" si="2"/>
        <v>30.599999999999998</v>
      </c>
      <c r="L37" s="104">
        <f t="shared" si="1"/>
        <v>9</v>
      </c>
      <c r="M37" s="104">
        <f t="shared" si="3"/>
        <v>30.599999999999998</v>
      </c>
      <c r="N37" s="115">
        <f t="shared" si="4"/>
        <v>340</v>
      </c>
      <c r="O37" s="98"/>
    </row>
    <row r="38" spans="1:15" ht="76.5" customHeight="1" x14ac:dyDescent="0.25">
      <c r="A38" s="110">
        <v>21</v>
      </c>
      <c r="B38" s="111" t="s">
        <v>66</v>
      </c>
      <c r="C38" s="112" t="s">
        <v>136</v>
      </c>
      <c r="D38" s="112"/>
      <c r="E38" s="113"/>
      <c r="F38" s="114">
        <v>72</v>
      </c>
      <c r="G38" s="104">
        <v>160</v>
      </c>
      <c r="H38" s="104">
        <v>12</v>
      </c>
      <c r="I38" s="104">
        <v>0</v>
      </c>
      <c r="J38" s="104">
        <f t="shared" si="0"/>
        <v>6</v>
      </c>
      <c r="K38" s="104">
        <f t="shared" si="2"/>
        <v>691.19999999999993</v>
      </c>
      <c r="L38" s="104">
        <f t="shared" si="1"/>
        <v>6</v>
      </c>
      <c r="M38" s="104">
        <f t="shared" si="3"/>
        <v>691.19999999999993</v>
      </c>
      <c r="N38" s="115">
        <f t="shared" si="4"/>
        <v>11520</v>
      </c>
      <c r="O38" s="98"/>
    </row>
    <row r="39" spans="1:15" ht="64.5" customHeight="1" x14ac:dyDescent="0.25">
      <c r="A39" s="110">
        <v>22</v>
      </c>
      <c r="B39" s="111" t="s">
        <v>67</v>
      </c>
      <c r="C39" s="112"/>
      <c r="D39" s="112"/>
      <c r="E39" s="113"/>
      <c r="F39" s="114">
        <v>6</v>
      </c>
      <c r="G39" s="104">
        <v>180</v>
      </c>
      <c r="H39" s="104">
        <v>12</v>
      </c>
      <c r="I39" s="104">
        <v>0</v>
      </c>
      <c r="J39" s="104">
        <f t="shared" si="0"/>
        <v>6</v>
      </c>
      <c r="K39" s="104">
        <f t="shared" si="2"/>
        <v>64.8</v>
      </c>
      <c r="L39" s="104">
        <f t="shared" si="1"/>
        <v>6</v>
      </c>
      <c r="M39" s="104">
        <f t="shared" si="3"/>
        <v>64.8</v>
      </c>
      <c r="N39" s="115">
        <f t="shared" si="4"/>
        <v>1080</v>
      </c>
      <c r="O39" s="98"/>
    </row>
    <row r="40" spans="1:15" ht="63.75" customHeight="1" x14ac:dyDescent="0.25">
      <c r="A40" s="110">
        <v>23</v>
      </c>
      <c r="B40" s="111" t="s">
        <v>68</v>
      </c>
      <c r="C40" s="112"/>
      <c r="D40" s="112"/>
      <c r="E40" s="113"/>
      <c r="F40" s="114">
        <v>24</v>
      </c>
      <c r="G40" s="104">
        <v>250</v>
      </c>
      <c r="H40" s="104">
        <v>12</v>
      </c>
      <c r="I40" s="104">
        <v>0</v>
      </c>
      <c r="J40" s="104">
        <f t="shared" si="0"/>
        <v>6</v>
      </c>
      <c r="K40" s="104">
        <f t="shared" si="2"/>
        <v>360</v>
      </c>
      <c r="L40" s="104">
        <f t="shared" si="1"/>
        <v>6</v>
      </c>
      <c r="M40" s="104">
        <f t="shared" si="3"/>
        <v>360</v>
      </c>
      <c r="N40" s="115">
        <f t="shared" si="4"/>
        <v>6000</v>
      </c>
      <c r="O40" s="98"/>
    </row>
    <row r="41" spans="1:15" ht="72.75" customHeight="1" x14ac:dyDescent="0.25">
      <c r="A41" s="110">
        <v>24</v>
      </c>
      <c r="B41" s="111" t="s">
        <v>69</v>
      </c>
      <c r="C41" s="112" t="s">
        <v>137</v>
      </c>
      <c r="D41" s="112"/>
      <c r="E41" s="113"/>
      <c r="F41" s="114">
        <v>60</v>
      </c>
      <c r="G41" s="104">
        <v>104.3</v>
      </c>
      <c r="H41" s="104">
        <v>18</v>
      </c>
      <c r="I41" s="104">
        <v>0</v>
      </c>
      <c r="J41" s="104">
        <f t="shared" si="0"/>
        <v>9</v>
      </c>
      <c r="K41" s="104">
        <f t="shared" si="2"/>
        <v>563.22</v>
      </c>
      <c r="L41" s="104">
        <f t="shared" si="1"/>
        <v>9</v>
      </c>
      <c r="M41" s="104">
        <f t="shared" si="3"/>
        <v>563.22</v>
      </c>
      <c r="N41" s="115">
        <f t="shared" si="4"/>
        <v>6258</v>
      </c>
      <c r="O41" s="98"/>
    </row>
    <row r="42" spans="1:15" ht="67.5" customHeight="1" x14ac:dyDescent="0.25">
      <c r="A42" s="110">
        <v>25</v>
      </c>
      <c r="B42" s="111" t="s">
        <v>70</v>
      </c>
      <c r="C42" s="112" t="s">
        <v>138</v>
      </c>
      <c r="D42" s="112"/>
      <c r="E42" s="113"/>
      <c r="F42" s="114">
        <v>24</v>
      </c>
      <c r="G42" s="104">
        <v>650</v>
      </c>
      <c r="H42" s="104">
        <v>12</v>
      </c>
      <c r="I42" s="104">
        <v>0</v>
      </c>
      <c r="J42" s="104">
        <f t="shared" si="0"/>
        <v>6</v>
      </c>
      <c r="K42" s="104">
        <f t="shared" si="2"/>
        <v>936</v>
      </c>
      <c r="L42" s="104">
        <f t="shared" si="1"/>
        <v>6</v>
      </c>
      <c r="M42" s="104">
        <f t="shared" si="3"/>
        <v>936</v>
      </c>
      <c r="N42" s="115">
        <f t="shared" si="4"/>
        <v>15600</v>
      </c>
      <c r="O42" s="98"/>
    </row>
    <row r="43" spans="1:15" ht="67.5" customHeight="1" x14ac:dyDescent="0.25">
      <c r="A43" s="110">
        <v>26</v>
      </c>
      <c r="B43" s="111" t="s">
        <v>71</v>
      </c>
      <c r="C43" s="112"/>
      <c r="D43" s="112"/>
      <c r="E43" s="113"/>
      <c r="F43" s="114">
        <v>24</v>
      </c>
      <c r="G43" s="104">
        <v>550</v>
      </c>
      <c r="H43" s="104">
        <v>12</v>
      </c>
      <c r="I43" s="104">
        <v>0</v>
      </c>
      <c r="J43" s="104">
        <f t="shared" si="0"/>
        <v>6</v>
      </c>
      <c r="K43" s="104">
        <f t="shared" si="2"/>
        <v>792</v>
      </c>
      <c r="L43" s="104">
        <f t="shared" si="1"/>
        <v>6</v>
      </c>
      <c r="M43" s="104">
        <f t="shared" si="3"/>
        <v>792</v>
      </c>
      <c r="N43" s="115">
        <f t="shared" si="4"/>
        <v>13200</v>
      </c>
      <c r="O43" s="98"/>
    </row>
    <row r="44" spans="1:15" ht="67.5" customHeight="1" x14ac:dyDescent="0.25">
      <c r="A44" s="110">
        <v>27</v>
      </c>
      <c r="B44" s="111" t="s">
        <v>72</v>
      </c>
      <c r="C44" s="112"/>
      <c r="D44" s="112"/>
      <c r="E44" s="113"/>
      <c r="F44" s="114">
        <v>2</v>
      </c>
      <c r="G44" s="104">
        <v>400</v>
      </c>
      <c r="H44" s="104">
        <v>18</v>
      </c>
      <c r="I44" s="104">
        <v>0</v>
      </c>
      <c r="J44" s="104">
        <f t="shared" si="0"/>
        <v>9</v>
      </c>
      <c r="K44" s="104">
        <f t="shared" si="2"/>
        <v>72</v>
      </c>
      <c r="L44" s="104">
        <f t="shared" si="1"/>
        <v>9</v>
      </c>
      <c r="M44" s="104">
        <f t="shared" si="3"/>
        <v>72</v>
      </c>
      <c r="N44" s="115">
        <f t="shared" si="4"/>
        <v>800</v>
      </c>
      <c r="O44" s="98"/>
    </row>
    <row r="45" spans="1:15" ht="67.5" customHeight="1" x14ac:dyDescent="0.25">
      <c r="A45" s="110">
        <v>28</v>
      </c>
      <c r="B45" s="111" t="s">
        <v>73</v>
      </c>
      <c r="C45" s="112"/>
      <c r="D45" s="112"/>
      <c r="E45" s="113"/>
      <c r="F45" s="114">
        <v>2</v>
      </c>
      <c r="G45" s="104">
        <v>300</v>
      </c>
      <c r="H45" s="104">
        <v>18</v>
      </c>
      <c r="I45" s="104">
        <v>0</v>
      </c>
      <c r="J45" s="104">
        <f t="shared" si="0"/>
        <v>9</v>
      </c>
      <c r="K45" s="104">
        <f t="shared" si="2"/>
        <v>54</v>
      </c>
      <c r="L45" s="104">
        <f t="shared" si="1"/>
        <v>9</v>
      </c>
      <c r="M45" s="104">
        <f t="shared" si="3"/>
        <v>54</v>
      </c>
      <c r="N45" s="115">
        <f t="shared" si="4"/>
        <v>600</v>
      </c>
      <c r="O45" s="98"/>
    </row>
    <row r="46" spans="1:15" ht="67.5" customHeight="1" x14ac:dyDescent="0.25">
      <c r="A46" s="110">
        <v>29</v>
      </c>
      <c r="B46" s="111" t="s">
        <v>74</v>
      </c>
      <c r="C46" s="112"/>
      <c r="D46" s="112"/>
      <c r="E46" s="113"/>
      <c r="F46" s="114">
        <v>2</v>
      </c>
      <c r="G46" s="104">
        <v>80</v>
      </c>
      <c r="H46" s="104">
        <v>12</v>
      </c>
      <c r="I46" s="104">
        <v>0</v>
      </c>
      <c r="J46" s="104">
        <f t="shared" si="0"/>
        <v>6</v>
      </c>
      <c r="K46" s="104">
        <f t="shared" si="2"/>
        <v>9.6</v>
      </c>
      <c r="L46" s="104">
        <f t="shared" si="1"/>
        <v>6</v>
      </c>
      <c r="M46" s="104">
        <f t="shared" si="3"/>
        <v>9.6</v>
      </c>
      <c r="N46" s="115">
        <f t="shared" si="4"/>
        <v>160</v>
      </c>
      <c r="O46" s="98"/>
    </row>
    <row r="47" spans="1:15" ht="65.25" customHeight="1" x14ac:dyDescent="0.25">
      <c r="A47" s="110">
        <v>30</v>
      </c>
      <c r="B47" s="111" t="s">
        <v>75</v>
      </c>
      <c r="C47" s="112"/>
      <c r="D47" s="112"/>
      <c r="E47" s="113"/>
      <c r="F47" s="114">
        <v>12</v>
      </c>
      <c r="G47" s="104">
        <v>12</v>
      </c>
      <c r="H47" s="104">
        <v>18</v>
      </c>
      <c r="I47" s="104">
        <v>0</v>
      </c>
      <c r="J47" s="104">
        <f t="shared" si="0"/>
        <v>9</v>
      </c>
      <c r="K47" s="104">
        <f t="shared" si="2"/>
        <v>12.959999999999999</v>
      </c>
      <c r="L47" s="104">
        <f t="shared" si="1"/>
        <v>9</v>
      </c>
      <c r="M47" s="104">
        <f t="shared" si="3"/>
        <v>12.959999999999999</v>
      </c>
      <c r="N47" s="115">
        <f t="shared" si="4"/>
        <v>144</v>
      </c>
      <c r="O47" s="98"/>
    </row>
    <row r="48" spans="1:15" ht="65.25" customHeight="1" x14ac:dyDescent="0.25">
      <c r="A48" s="110">
        <v>31</v>
      </c>
      <c r="B48" s="111" t="s">
        <v>76</v>
      </c>
      <c r="C48" s="112"/>
      <c r="D48" s="112"/>
      <c r="E48" s="113"/>
      <c r="F48" s="114">
        <v>2</v>
      </c>
      <c r="G48" s="104">
        <v>180</v>
      </c>
      <c r="H48" s="104">
        <v>18</v>
      </c>
      <c r="I48" s="104">
        <v>0</v>
      </c>
      <c r="J48" s="104">
        <f t="shared" si="0"/>
        <v>9</v>
      </c>
      <c r="K48" s="104">
        <f t="shared" si="2"/>
        <v>32.4</v>
      </c>
      <c r="L48" s="104">
        <f t="shared" si="1"/>
        <v>9</v>
      </c>
      <c r="M48" s="104">
        <f t="shared" si="3"/>
        <v>32.4</v>
      </c>
      <c r="N48" s="115">
        <f t="shared" si="4"/>
        <v>360</v>
      </c>
      <c r="O48" s="98"/>
    </row>
    <row r="49" spans="1:15" ht="65.25" customHeight="1" x14ac:dyDescent="0.25">
      <c r="A49" s="110">
        <v>32</v>
      </c>
      <c r="B49" s="111" t="s">
        <v>77</v>
      </c>
      <c r="C49" s="112"/>
      <c r="D49" s="112"/>
      <c r="E49" s="113"/>
      <c r="F49" s="114">
        <v>4</v>
      </c>
      <c r="G49" s="104">
        <v>275</v>
      </c>
      <c r="H49" s="104">
        <v>18</v>
      </c>
      <c r="I49" s="104">
        <v>0</v>
      </c>
      <c r="J49" s="104">
        <f t="shared" si="0"/>
        <v>9</v>
      </c>
      <c r="K49" s="104">
        <f t="shared" si="2"/>
        <v>99</v>
      </c>
      <c r="L49" s="104">
        <f t="shared" si="1"/>
        <v>9</v>
      </c>
      <c r="M49" s="104">
        <f t="shared" si="3"/>
        <v>99</v>
      </c>
      <c r="N49" s="115">
        <f t="shared" si="4"/>
        <v>1100</v>
      </c>
      <c r="O49" s="98"/>
    </row>
    <row r="50" spans="1:15" ht="65.25" customHeight="1" x14ac:dyDescent="0.25">
      <c r="A50" s="110">
        <v>33</v>
      </c>
      <c r="B50" s="111" t="s">
        <v>78</v>
      </c>
      <c r="C50" s="112"/>
      <c r="D50" s="112"/>
      <c r="E50" s="113"/>
      <c r="F50" s="114">
        <v>4</v>
      </c>
      <c r="G50" s="104">
        <v>695</v>
      </c>
      <c r="H50" s="104">
        <v>12</v>
      </c>
      <c r="I50" s="104">
        <v>0</v>
      </c>
      <c r="J50" s="104">
        <f t="shared" si="0"/>
        <v>6</v>
      </c>
      <c r="K50" s="104">
        <f t="shared" si="2"/>
        <v>166.79999999999998</v>
      </c>
      <c r="L50" s="104">
        <f t="shared" si="1"/>
        <v>6</v>
      </c>
      <c r="M50" s="104">
        <f t="shared" si="3"/>
        <v>166.79999999999998</v>
      </c>
      <c r="N50" s="115">
        <f t="shared" si="4"/>
        <v>2780</v>
      </c>
      <c r="O50" s="98"/>
    </row>
    <row r="51" spans="1:15" ht="61.5" customHeight="1" x14ac:dyDescent="0.25">
      <c r="A51" s="110">
        <v>34</v>
      </c>
      <c r="B51" s="111" t="s">
        <v>79</v>
      </c>
      <c r="C51" s="112"/>
      <c r="D51" s="112"/>
      <c r="E51" s="113"/>
      <c r="F51" s="114">
        <v>12</v>
      </c>
      <c r="G51" s="104">
        <v>130</v>
      </c>
      <c r="H51" s="104">
        <v>18</v>
      </c>
      <c r="I51" s="104">
        <v>0</v>
      </c>
      <c r="J51" s="104">
        <f t="shared" si="0"/>
        <v>9</v>
      </c>
      <c r="K51" s="104">
        <f t="shared" si="2"/>
        <v>140.4</v>
      </c>
      <c r="L51" s="104">
        <f t="shared" si="1"/>
        <v>9</v>
      </c>
      <c r="M51" s="104">
        <f t="shared" si="3"/>
        <v>140.4</v>
      </c>
      <c r="N51" s="115">
        <f t="shared" si="4"/>
        <v>1560</v>
      </c>
      <c r="O51" s="98"/>
    </row>
    <row r="52" spans="1:15" ht="61.5" customHeight="1" x14ac:dyDescent="0.25">
      <c r="A52" s="110">
        <v>35</v>
      </c>
      <c r="B52" s="111" t="s">
        <v>80</v>
      </c>
      <c r="C52" s="112"/>
      <c r="D52" s="112"/>
      <c r="E52" s="113"/>
      <c r="F52" s="114">
        <v>2</v>
      </c>
      <c r="G52" s="104">
        <v>45</v>
      </c>
      <c r="H52" s="104">
        <v>18</v>
      </c>
      <c r="I52" s="104">
        <v>0</v>
      </c>
      <c r="J52" s="104">
        <f t="shared" si="0"/>
        <v>9</v>
      </c>
      <c r="K52" s="104">
        <f t="shared" si="2"/>
        <v>8.1</v>
      </c>
      <c r="L52" s="104">
        <f t="shared" si="1"/>
        <v>9</v>
      </c>
      <c r="M52" s="104">
        <f t="shared" si="3"/>
        <v>8.1</v>
      </c>
      <c r="N52" s="115">
        <f t="shared" si="4"/>
        <v>90</v>
      </c>
      <c r="O52" s="98"/>
    </row>
    <row r="53" spans="1:15" ht="61.5" customHeight="1" x14ac:dyDescent="0.25">
      <c r="A53" s="110">
        <v>36</v>
      </c>
      <c r="B53" s="111" t="s">
        <v>81</v>
      </c>
      <c r="C53" s="112"/>
      <c r="D53" s="112"/>
      <c r="E53" s="113"/>
      <c r="F53" s="114">
        <v>2</v>
      </c>
      <c r="G53" s="104">
        <v>75</v>
      </c>
      <c r="H53" s="104">
        <v>18</v>
      </c>
      <c r="I53" s="104">
        <v>0</v>
      </c>
      <c r="J53" s="104">
        <f t="shared" si="0"/>
        <v>9</v>
      </c>
      <c r="K53" s="104">
        <f t="shared" si="2"/>
        <v>13.5</v>
      </c>
      <c r="L53" s="104">
        <f t="shared" si="1"/>
        <v>9</v>
      </c>
      <c r="M53" s="104">
        <f t="shared" si="3"/>
        <v>13.5</v>
      </c>
      <c r="N53" s="115">
        <f t="shared" si="4"/>
        <v>150</v>
      </c>
      <c r="O53" s="98"/>
    </row>
    <row r="54" spans="1:15" ht="61.5" customHeight="1" x14ac:dyDescent="0.25">
      <c r="A54" s="110">
        <v>37</v>
      </c>
      <c r="B54" s="111" t="s">
        <v>82</v>
      </c>
      <c r="C54" s="112"/>
      <c r="D54" s="112"/>
      <c r="E54" s="113"/>
      <c r="F54" s="114">
        <v>2</v>
      </c>
      <c r="G54" s="104">
        <v>80</v>
      </c>
      <c r="H54" s="104">
        <v>12</v>
      </c>
      <c r="I54" s="104">
        <v>0</v>
      </c>
      <c r="J54" s="104">
        <f t="shared" si="0"/>
        <v>6</v>
      </c>
      <c r="K54" s="104">
        <f t="shared" si="2"/>
        <v>9.6</v>
      </c>
      <c r="L54" s="104">
        <f t="shared" si="1"/>
        <v>6</v>
      </c>
      <c r="M54" s="104">
        <f t="shared" si="3"/>
        <v>9.6</v>
      </c>
      <c r="N54" s="115">
        <f t="shared" si="4"/>
        <v>160</v>
      </c>
      <c r="O54" s="98"/>
    </row>
    <row r="55" spans="1:15" ht="66.75" customHeight="1" x14ac:dyDescent="0.25">
      <c r="A55" s="110">
        <v>38</v>
      </c>
      <c r="B55" s="111" t="s">
        <v>83</v>
      </c>
      <c r="C55" s="112"/>
      <c r="D55" s="112"/>
      <c r="E55" s="113"/>
      <c r="F55" s="114">
        <v>1</v>
      </c>
      <c r="G55" s="104">
        <v>190</v>
      </c>
      <c r="H55" s="104">
        <v>18</v>
      </c>
      <c r="I55" s="104">
        <v>0</v>
      </c>
      <c r="J55" s="104">
        <f t="shared" si="0"/>
        <v>9</v>
      </c>
      <c r="K55" s="104">
        <f t="shared" si="2"/>
        <v>17.099999999999998</v>
      </c>
      <c r="L55" s="104">
        <f t="shared" si="1"/>
        <v>9</v>
      </c>
      <c r="M55" s="104">
        <f t="shared" si="3"/>
        <v>17.099999999999998</v>
      </c>
      <c r="N55" s="115">
        <f t="shared" si="4"/>
        <v>190</v>
      </c>
      <c r="O55" s="98"/>
    </row>
    <row r="56" spans="1:15" ht="68.25" customHeight="1" x14ac:dyDescent="0.25">
      <c r="A56" s="110">
        <v>39</v>
      </c>
      <c r="B56" s="111" t="s">
        <v>84</v>
      </c>
      <c r="C56" s="112"/>
      <c r="D56" s="112"/>
      <c r="E56" s="113"/>
      <c r="F56" s="114">
        <v>1</v>
      </c>
      <c r="G56" s="104">
        <v>250</v>
      </c>
      <c r="H56" s="104">
        <v>18</v>
      </c>
      <c r="I56" s="104">
        <v>0</v>
      </c>
      <c r="J56" s="104">
        <f t="shared" si="0"/>
        <v>9</v>
      </c>
      <c r="K56" s="104">
        <f t="shared" si="2"/>
        <v>22.5</v>
      </c>
      <c r="L56" s="104">
        <f t="shared" si="1"/>
        <v>9</v>
      </c>
      <c r="M56" s="104">
        <f t="shared" si="3"/>
        <v>22.5</v>
      </c>
      <c r="N56" s="115">
        <f t="shared" si="4"/>
        <v>250</v>
      </c>
      <c r="O56" s="98"/>
    </row>
    <row r="57" spans="1:15" ht="89.25" customHeight="1" x14ac:dyDescent="0.25">
      <c r="A57" s="110">
        <v>40</v>
      </c>
      <c r="B57" s="111" t="s">
        <v>85</v>
      </c>
      <c r="C57" s="112"/>
      <c r="D57" s="112"/>
      <c r="E57" s="113"/>
      <c r="F57" s="114">
        <v>1</v>
      </c>
      <c r="G57" s="104">
        <v>120</v>
      </c>
      <c r="H57" s="104">
        <v>12</v>
      </c>
      <c r="I57" s="104">
        <v>0</v>
      </c>
      <c r="J57" s="104">
        <f t="shared" si="0"/>
        <v>6</v>
      </c>
      <c r="K57" s="104">
        <f t="shared" si="2"/>
        <v>7.1999999999999993</v>
      </c>
      <c r="L57" s="104">
        <f t="shared" si="1"/>
        <v>6</v>
      </c>
      <c r="M57" s="104">
        <f t="shared" si="3"/>
        <v>7.1999999999999993</v>
      </c>
      <c r="N57" s="115">
        <f t="shared" si="4"/>
        <v>120</v>
      </c>
      <c r="O57" s="98"/>
    </row>
    <row r="58" spans="1:15" ht="68.25" customHeight="1" x14ac:dyDescent="0.25">
      <c r="A58" s="110">
        <v>41</v>
      </c>
      <c r="B58" s="111" t="s">
        <v>86</v>
      </c>
      <c r="C58" s="112"/>
      <c r="D58" s="112"/>
      <c r="E58" s="113"/>
      <c r="F58" s="114">
        <v>1</v>
      </c>
      <c r="G58" s="104">
        <v>120</v>
      </c>
      <c r="H58" s="104">
        <v>18</v>
      </c>
      <c r="I58" s="104">
        <v>0</v>
      </c>
      <c r="J58" s="104">
        <f t="shared" si="0"/>
        <v>9</v>
      </c>
      <c r="K58" s="104">
        <f t="shared" si="2"/>
        <v>10.799999999999999</v>
      </c>
      <c r="L58" s="104">
        <f t="shared" si="1"/>
        <v>9</v>
      </c>
      <c r="M58" s="104">
        <f t="shared" si="3"/>
        <v>10.799999999999999</v>
      </c>
      <c r="N58" s="115">
        <f t="shared" si="4"/>
        <v>120</v>
      </c>
      <c r="O58" s="98"/>
    </row>
    <row r="59" spans="1:15" ht="68.25" customHeight="1" x14ac:dyDescent="0.25">
      <c r="A59" s="110">
        <v>42</v>
      </c>
      <c r="B59" s="111" t="s">
        <v>87</v>
      </c>
      <c r="C59" s="112"/>
      <c r="D59" s="112"/>
      <c r="E59" s="113"/>
      <c r="F59" s="114">
        <v>6</v>
      </c>
      <c r="G59" s="104">
        <v>45</v>
      </c>
      <c r="H59" s="104">
        <v>12</v>
      </c>
      <c r="I59" s="104">
        <v>0</v>
      </c>
      <c r="J59" s="104">
        <f t="shared" si="0"/>
        <v>6</v>
      </c>
      <c r="K59" s="104">
        <f t="shared" si="2"/>
        <v>16.2</v>
      </c>
      <c r="L59" s="104">
        <f t="shared" si="1"/>
        <v>6</v>
      </c>
      <c r="M59" s="104">
        <f t="shared" si="3"/>
        <v>16.2</v>
      </c>
      <c r="N59" s="115">
        <f t="shared" si="4"/>
        <v>270</v>
      </c>
      <c r="O59" s="98"/>
    </row>
    <row r="60" spans="1:15" ht="68.25" customHeight="1" x14ac:dyDescent="0.25">
      <c r="A60" s="110">
        <v>43</v>
      </c>
      <c r="B60" s="111" t="s">
        <v>88</v>
      </c>
      <c r="C60" s="112"/>
      <c r="D60" s="112"/>
      <c r="E60" s="113"/>
      <c r="F60" s="114">
        <v>4</v>
      </c>
      <c r="G60" s="104">
        <v>1550</v>
      </c>
      <c r="H60" s="104">
        <v>18</v>
      </c>
      <c r="I60" s="104">
        <v>0</v>
      </c>
      <c r="J60" s="104">
        <f t="shared" si="0"/>
        <v>9</v>
      </c>
      <c r="K60" s="104">
        <f t="shared" si="2"/>
        <v>558</v>
      </c>
      <c r="L60" s="104">
        <f t="shared" si="1"/>
        <v>9</v>
      </c>
      <c r="M60" s="104">
        <f t="shared" si="3"/>
        <v>558</v>
      </c>
      <c r="N60" s="115">
        <f t="shared" si="4"/>
        <v>6200</v>
      </c>
      <c r="O60" s="98"/>
    </row>
    <row r="61" spans="1:15" ht="53.25" customHeight="1" x14ac:dyDescent="0.25">
      <c r="A61" s="110">
        <v>44</v>
      </c>
      <c r="B61" s="111" t="s">
        <v>89</v>
      </c>
      <c r="C61" s="112"/>
      <c r="D61" s="112"/>
      <c r="E61" s="113"/>
      <c r="F61" s="114">
        <v>1</v>
      </c>
      <c r="G61" s="104">
        <v>550</v>
      </c>
      <c r="H61" s="104">
        <v>18</v>
      </c>
      <c r="I61" s="104">
        <v>0</v>
      </c>
      <c r="J61" s="104">
        <f t="shared" si="0"/>
        <v>9</v>
      </c>
      <c r="K61" s="104">
        <f t="shared" si="2"/>
        <v>49.5</v>
      </c>
      <c r="L61" s="104">
        <f t="shared" si="1"/>
        <v>9</v>
      </c>
      <c r="M61" s="104">
        <f t="shared" si="3"/>
        <v>49.5</v>
      </c>
      <c r="N61" s="115">
        <f t="shared" si="4"/>
        <v>550</v>
      </c>
      <c r="O61" s="98"/>
    </row>
    <row r="62" spans="1:15" ht="72.75" customHeight="1" x14ac:dyDescent="0.25">
      <c r="A62" s="110">
        <v>45</v>
      </c>
      <c r="B62" s="111" t="s">
        <v>90</v>
      </c>
      <c r="C62" s="112"/>
      <c r="D62" s="112"/>
      <c r="E62" s="113"/>
      <c r="F62" s="114">
        <v>4</v>
      </c>
      <c r="G62" s="104">
        <v>300</v>
      </c>
      <c r="H62" s="104">
        <v>18</v>
      </c>
      <c r="I62" s="104">
        <v>0</v>
      </c>
      <c r="J62" s="104">
        <f t="shared" si="0"/>
        <v>9</v>
      </c>
      <c r="K62" s="104">
        <f t="shared" si="2"/>
        <v>108</v>
      </c>
      <c r="L62" s="104">
        <f t="shared" si="1"/>
        <v>9</v>
      </c>
      <c r="M62" s="104">
        <f t="shared" si="3"/>
        <v>108</v>
      </c>
      <c r="N62" s="115">
        <f t="shared" si="4"/>
        <v>1200</v>
      </c>
      <c r="O62" s="98"/>
    </row>
    <row r="63" spans="1:15" ht="72.75" customHeight="1" x14ac:dyDescent="0.25">
      <c r="A63" s="110">
        <v>46</v>
      </c>
      <c r="B63" s="111" t="s">
        <v>91</v>
      </c>
      <c r="C63" s="112"/>
      <c r="D63" s="112"/>
      <c r="E63" s="113"/>
      <c r="F63" s="114">
        <v>1</v>
      </c>
      <c r="G63" s="104">
        <v>300</v>
      </c>
      <c r="H63" s="104">
        <v>18</v>
      </c>
      <c r="I63" s="104">
        <v>0</v>
      </c>
      <c r="J63" s="104">
        <f t="shared" si="0"/>
        <v>9</v>
      </c>
      <c r="K63" s="104">
        <f t="shared" si="2"/>
        <v>27</v>
      </c>
      <c r="L63" s="104">
        <f t="shared" si="1"/>
        <v>9</v>
      </c>
      <c r="M63" s="104">
        <f t="shared" si="3"/>
        <v>27</v>
      </c>
      <c r="N63" s="115">
        <f t="shared" si="4"/>
        <v>300</v>
      </c>
      <c r="O63" s="98"/>
    </row>
    <row r="64" spans="1:15" ht="72.75" customHeight="1" x14ac:dyDescent="0.25">
      <c r="A64" s="110">
        <v>47</v>
      </c>
      <c r="B64" s="111" t="s">
        <v>92</v>
      </c>
      <c r="C64" s="112"/>
      <c r="D64" s="112"/>
      <c r="E64" s="113"/>
      <c r="F64" s="114">
        <v>1</v>
      </c>
      <c r="G64" s="104">
        <v>75</v>
      </c>
      <c r="H64" s="104">
        <v>18</v>
      </c>
      <c r="I64" s="104">
        <v>0</v>
      </c>
      <c r="J64" s="104">
        <f t="shared" si="0"/>
        <v>9</v>
      </c>
      <c r="K64" s="104">
        <f t="shared" si="2"/>
        <v>6.75</v>
      </c>
      <c r="L64" s="104">
        <f t="shared" si="1"/>
        <v>9</v>
      </c>
      <c r="M64" s="104">
        <f t="shared" si="3"/>
        <v>6.75</v>
      </c>
      <c r="N64" s="115">
        <f t="shared" si="4"/>
        <v>75</v>
      </c>
      <c r="O64" s="98"/>
    </row>
    <row r="65" spans="1:15" ht="64.5" customHeight="1" x14ac:dyDescent="0.25">
      <c r="A65" s="110">
        <v>48</v>
      </c>
      <c r="B65" s="111" t="s">
        <v>93</v>
      </c>
      <c r="C65" s="112"/>
      <c r="D65" s="112"/>
      <c r="E65" s="113"/>
      <c r="F65" s="114">
        <v>1</v>
      </c>
      <c r="G65" s="104">
        <v>60</v>
      </c>
      <c r="H65" s="104">
        <v>18</v>
      </c>
      <c r="I65" s="104">
        <v>0</v>
      </c>
      <c r="J65" s="104">
        <f t="shared" si="0"/>
        <v>9</v>
      </c>
      <c r="K65" s="104">
        <f t="shared" si="2"/>
        <v>5.3999999999999995</v>
      </c>
      <c r="L65" s="104">
        <f t="shared" si="1"/>
        <v>9</v>
      </c>
      <c r="M65" s="104">
        <f t="shared" si="3"/>
        <v>5.3999999999999995</v>
      </c>
      <c r="N65" s="115">
        <f t="shared" si="4"/>
        <v>60</v>
      </c>
      <c r="O65" s="98"/>
    </row>
    <row r="66" spans="1:15" ht="72.75" customHeight="1" x14ac:dyDescent="0.25">
      <c r="A66" s="110">
        <v>49</v>
      </c>
      <c r="B66" s="111" t="s">
        <v>94</v>
      </c>
      <c r="C66" s="112"/>
      <c r="D66" s="112"/>
      <c r="E66" s="113"/>
      <c r="F66" s="114">
        <v>1</v>
      </c>
      <c r="G66" s="104">
        <v>3500</v>
      </c>
      <c r="H66" s="104">
        <v>18</v>
      </c>
      <c r="I66" s="104">
        <v>0</v>
      </c>
      <c r="J66" s="104">
        <f t="shared" si="0"/>
        <v>9</v>
      </c>
      <c r="K66" s="104">
        <f t="shared" si="2"/>
        <v>315</v>
      </c>
      <c r="L66" s="104">
        <f t="shared" si="1"/>
        <v>9</v>
      </c>
      <c r="M66" s="104">
        <f t="shared" si="3"/>
        <v>315</v>
      </c>
      <c r="N66" s="115">
        <f t="shared" si="4"/>
        <v>3500</v>
      </c>
      <c r="O66" s="98"/>
    </row>
    <row r="67" spans="1:15" ht="68.25" customHeight="1" x14ac:dyDescent="0.25">
      <c r="A67" s="110">
        <v>50</v>
      </c>
      <c r="B67" s="111" t="s">
        <v>95</v>
      </c>
      <c r="C67" s="112"/>
      <c r="D67" s="112"/>
      <c r="E67" s="113"/>
      <c r="F67" s="114">
        <v>8</v>
      </c>
      <c r="G67" s="104">
        <v>37</v>
      </c>
      <c r="H67" s="104">
        <v>18</v>
      </c>
      <c r="I67" s="104">
        <v>0</v>
      </c>
      <c r="J67" s="104">
        <f t="shared" si="0"/>
        <v>9</v>
      </c>
      <c r="K67" s="104">
        <f t="shared" si="2"/>
        <v>26.64</v>
      </c>
      <c r="L67" s="104">
        <f t="shared" si="1"/>
        <v>9</v>
      </c>
      <c r="M67" s="104">
        <f t="shared" si="3"/>
        <v>26.64</v>
      </c>
      <c r="N67" s="115">
        <f t="shared" si="4"/>
        <v>296</v>
      </c>
      <c r="O67" s="98"/>
    </row>
    <row r="68" spans="1:15" ht="68.25" customHeight="1" x14ac:dyDescent="0.25">
      <c r="A68" s="110">
        <v>51</v>
      </c>
      <c r="B68" s="111" t="s">
        <v>96</v>
      </c>
      <c r="C68" s="112"/>
      <c r="D68" s="112"/>
      <c r="E68" s="113"/>
      <c r="F68" s="114">
        <v>2</v>
      </c>
      <c r="G68" s="104">
        <v>240</v>
      </c>
      <c r="H68" s="104">
        <v>18</v>
      </c>
      <c r="I68" s="104">
        <v>0</v>
      </c>
      <c r="J68" s="104">
        <f t="shared" si="0"/>
        <v>9</v>
      </c>
      <c r="K68" s="104">
        <f t="shared" si="2"/>
        <v>43.199999999999996</v>
      </c>
      <c r="L68" s="104">
        <f t="shared" si="1"/>
        <v>9</v>
      </c>
      <c r="M68" s="104">
        <f t="shared" si="3"/>
        <v>43.199999999999996</v>
      </c>
      <c r="N68" s="115">
        <f t="shared" si="4"/>
        <v>480</v>
      </c>
      <c r="O68" s="98"/>
    </row>
    <row r="69" spans="1:15" ht="68.25" customHeight="1" x14ac:dyDescent="0.25">
      <c r="A69" s="110">
        <v>52</v>
      </c>
      <c r="B69" s="111" t="s">
        <v>97</v>
      </c>
      <c r="C69" s="112"/>
      <c r="D69" s="112"/>
      <c r="E69" s="113"/>
      <c r="F69" s="114">
        <v>1</v>
      </c>
      <c r="G69" s="104">
        <v>290</v>
      </c>
      <c r="H69" s="104">
        <v>18</v>
      </c>
      <c r="I69" s="104">
        <v>0</v>
      </c>
      <c r="J69" s="104">
        <f t="shared" si="0"/>
        <v>9</v>
      </c>
      <c r="K69" s="104">
        <f t="shared" si="2"/>
        <v>26.099999999999998</v>
      </c>
      <c r="L69" s="104">
        <f t="shared" si="1"/>
        <v>9</v>
      </c>
      <c r="M69" s="104">
        <f t="shared" si="3"/>
        <v>26.099999999999998</v>
      </c>
      <c r="N69" s="115">
        <f t="shared" si="4"/>
        <v>290</v>
      </c>
      <c r="O69" s="98"/>
    </row>
    <row r="70" spans="1:15" ht="68.25" customHeight="1" x14ac:dyDescent="0.25">
      <c r="A70" s="110">
        <v>53</v>
      </c>
      <c r="B70" s="111" t="s">
        <v>98</v>
      </c>
      <c r="C70" s="112"/>
      <c r="D70" s="112"/>
      <c r="E70" s="113"/>
      <c r="F70" s="114">
        <v>6</v>
      </c>
      <c r="G70" s="104">
        <v>420</v>
      </c>
      <c r="H70" s="104">
        <v>12</v>
      </c>
      <c r="I70" s="104">
        <v>0</v>
      </c>
      <c r="J70" s="104">
        <f t="shared" si="0"/>
        <v>6</v>
      </c>
      <c r="K70" s="104">
        <f t="shared" si="2"/>
        <v>151.19999999999999</v>
      </c>
      <c r="L70" s="104">
        <f t="shared" si="1"/>
        <v>6</v>
      </c>
      <c r="M70" s="104">
        <f t="shared" si="3"/>
        <v>151.19999999999999</v>
      </c>
      <c r="N70" s="115">
        <f t="shared" si="4"/>
        <v>2520</v>
      </c>
      <c r="O70" s="98"/>
    </row>
    <row r="71" spans="1:15" ht="61.5" customHeight="1" x14ac:dyDescent="0.25">
      <c r="A71" s="110">
        <v>54</v>
      </c>
      <c r="B71" s="111" t="s">
        <v>99</v>
      </c>
      <c r="C71" s="112"/>
      <c r="D71" s="112"/>
      <c r="E71" s="113"/>
      <c r="F71" s="114">
        <v>6</v>
      </c>
      <c r="G71" s="104">
        <v>70</v>
      </c>
      <c r="H71" s="104">
        <v>18</v>
      </c>
      <c r="I71" s="104">
        <v>0</v>
      </c>
      <c r="J71" s="104">
        <f t="shared" si="0"/>
        <v>9</v>
      </c>
      <c r="K71" s="104">
        <f t="shared" si="2"/>
        <v>37.799999999999997</v>
      </c>
      <c r="L71" s="104">
        <f t="shared" si="1"/>
        <v>9</v>
      </c>
      <c r="M71" s="104">
        <f t="shared" si="3"/>
        <v>37.799999999999997</v>
      </c>
      <c r="N71" s="115">
        <f t="shared" si="4"/>
        <v>420</v>
      </c>
      <c r="O71" s="98"/>
    </row>
    <row r="72" spans="1:15" ht="63" customHeight="1" x14ac:dyDescent="0.25">
      <c r="A72" s="110">
        <v>55</v>
      </c>
      <c r="B72" s="111" t="s">
        <v>100</v>
      </c>
      <c r="C72" s="112"/>
      <c r="D72" s="112"/>
      <c r="E72" s="113"/>
      <c r="F72" s="114">
        <v>4</v>
      </c>
      <c r="G72" s="104">
        <v>180</v>
      </c>
      <c r="H72" s="104">
        <v>12</v>
      </c>
      <c r="I72" s="104">
        <v>0</v>
      </c>
      <c r="J72" s="104">
        <f t="shared" si="0"/>
        <v>6</v>
      </c>
      <c r="K72" s="104">
        <f t="shared" si="2"/>
        <v>43.199999999999996</v>
      </c>
      <c r="L72" s="104">
        <f t="shared" si="1"/>
        <v>6</v>
      </c>
      <c r="M72" s="104">
        <f t="shared" si="3"/>
        <v>43.199999999999996</v>
      </c>
      <c r="N72" s="115">
        <f t="shared" si="4"/>
        <v>720</v>
      </c>
      <c r="O72" s="98"/>
    </row>
    <row r="73" spans="1:15" ht="78" customHeight="1" x14ac:dyDescent="0.25">
      <c r="A73" s="110">
        <v>56</v>
      </c>
      <c r="B73" s="111" t="s">
        <v>101</v>
      </c>
      <c r="C73" s="112"/>
      <c r="D73" s="112"/>
      <c r="E73" s="113"/>
      <c r="F73" s="114">
        <v>4</v>
      </c>
      <c r="G73" s="104">
        <v>280</v>
      </c>
      <c r="H73" s="104">
        <v>12</v>
      </c>
      <c r="I73" s="104">
        <v>0</v>
      </c>
      <c r="J73" s="104">
        <f t="shared" si="0"/>
        <v>6</v>
      </c>
      <c r="K73" s="104">
        <f t="shared" si="2"/>
        <v>67.2</v>
      </c>
      <c r="L73" s="104">
        <f t="shared" si="1"/>
        <v>6</v>
      </c>
      <c r="M73" s="104">
        <f t="shared" si="3"/>
        <v>67.2</v>
      </c>
      <c r="N73" s="115">
        <f t="shared" si="4"/>
        <v>1120</v>
      </c>
      <c r="O73" s="98"/>
    </row>
    <row r="74" spans="1:15" ht="63" customHeight="1" x14ac:dyDescent="0.25">
      <c r="A74" s="110">
        <v>57</v>
      </c>
      <c r="B74" s="111" t="s">
        <v>102</v>
      </c>
      <c r="C74" s="112"/>
      <c r="D74" s="112"/>
      <c r="E74" s="113"/>
      <c r="F74" s="114">
        <v>2</v>
      </c>
      <c r="G74" s="104">
        <v>550</v>
      </c>
      <c r="H74" s="104">
        <v>12</v>
      </c>
      <c r="I74" s="104">
        <v>0</v>
      </c>
      <c r="J74" s="104">
        <f t="shared" si="0"/>
        <v>6</v>
      </c>
      <c r="K74" s="104">
        <f t="shared" si="2"/>
        <v>66</v>
      </c>
      <c r="L74" s="104">
        <f t="shared" si="1"/>
        <v>6</v>
      </c>
      <c r="M74" s="104">
        <f t="shared" si="3"/>
        <v>66</v>
      </c>
      <c r="N74" s="115">
        <f t="shared" si="4"/>
        <v>1100</v>
      </c>
      <c r="O74" s="98"/>
    </row>
    <row r="75" spans="1:15" ht="63" customHeight="1" x14ac:dyDescent="0.25">
      <c r="A75" s="110">
        <v>58</v>
      </c>
      <c r="B75" s="111" t="s">
        <v>103</v>
      </c>
      <c r="C75" s="112"/>
      <c r="D75" s="112"/>
      <c r="E75" s="113"/>
      <c r="F75" s="114">
        <v>8</v>
      </c>
      <c r="G75" s="104">
        <v>140</v>
      </c>
      <c r="H75" s="104">
        <v>18</v>
      </c>
      <c r="I75" s="104">
        <v>0</v>
      </c>
      <c r="J75" s="104">
        <f t="shared" si="0"/>
        <v>9</v>
      </c>
      <c r="K75" s="104">
        <f t="shared" si="2"/>
        <v>100.8</v>
      </c>
      <c r="L75" s="104">
        <f t="shared" si="1"/>
        <v>9</v>
      </c>
      <c r="M75" s="104">
        <f t="shared" si="3"/>
        <v>100.8</v>
      </c>
      <c r="N75" s="115">
        <f t="shared" si="4"/>
        <v>1120</v>
      </c>
      <c r="O75" s="98"/>
    </row>
    <row r="76" spans="1:15" ht="63" customHeight="1" x14ac:dyDescent="0.25">
      <c r="A76" s="110">
        <v>59</v>
      </c>
      <c r="B76" s="111" t="s">
        <v>104</v>
      </c>
      <c r="C76" s="112"/>
      <c r="D76" s="112"/>
      <c r="E76" s="113"/>
      <c r="F76" s="114">
        <v>6</v>
      </c>
      <c r="G76" s="104">
        <v>150</v>
      </c>
      <c r="H76" s="104">
        <v>18</v>
      </c>
      <c r="I76" s="104">
        <v>0</v>
      </c>
      <c r="J76" s="104">
        <f t="shared" si="0"/>
        <v>9</v>
      </c>
      <c r="K76" s="104">
        <f t="shared" si="2"/>
        <v>81</v>
      </c>
      <c r="L76" s="104">
        <f t="shared" si="1"/>
        <v>9</v>
      </c>
      <c r="M76" s="104">
        <f t="shared" si="3"/>
        <v>81</v>
      </c>
      <c r="N76" s="115">
        <f t="shared" si="4"/>
        <v>900</v>
      </c>
      <c r="O76" s="98"/>
    </row>
    <row r="77" spans="1:15" ht="62.25" customHeight="1" x14ac:dyDescent="0.25">
      <c r="A77" s="110">
        <v>60</v>
      </c>
      <c r="B77" s="111" t="s">
        <v>105</v>
      </c>
      <c r="C77" s="112"/>
      <c r="D77" s="112"/>
      <c r="E77" s="113"/>
      <c r="F77" s="114">
        <v>6</v>
      </c>
      <c r="G77" s="104">
        <v>180</v>
      </c>
      <c r="H77" s="104">
        <v>18</v>
      </c>
      <c r="I77" s="104">
        <v>0</v>
      </c>
      <c r="J77" s="104">
        <f t="shared" si="0"/>
        <v>9</v>
      </c>
      <c r="K77" s="104">
        <f t="shared" si="2"/>
        <v>97.2</v>
      </c>
      <c r="L77" s="104">
        <f t="shared" si="1"/>
        <v>9</v>
      </c>
      <c r="M77" s="104">
        <f t="shared" si="3"/>
        <v>97.2</v>
      </c>
      <c r="N77" s="115">
        <f t="shared" si="4"/>
        <v>1080</v>
      </c>
      <c r="O77" s="98"/>
    </row>
    <row r="78" spans="1:15" ht="63" customHeight="1" x14ac:dyDescent="0.25">
      <c r="A78" s="110">
        <v>61</v>
      </c>
      <c r="B78" s="111" t="s">
        <v>106</v>
      </c>
      <c r="C78" s="112"/>
      <c r="D78" s="112"/>
      <c r="E78" s="113"/>
      <c r="F78" s="114">
        <v>6</v>
      </c>
      <c r="G78" s="104">
        <v>100</v>
      </c>
      <c r="H78" s="104">
        <v>18</v>
      </c>
      <c r="I78" s="104">
        <v>0</v>
      </c>
      <c r="J78" s="104">
        <f t="shared" si="0"/>
        <v>9</v>
      </c>
      <c r="K78" s="104">
        <f t="shared" si="2"/>
        <v>54</v>
      </c>
      <c r="L78" s="104">
        <f t="shared" si="1"/>
        <v>9</v>
      </c>
      <c r="M78" s="104">
        <f t="shared" si="3"/>
        <v>54</v>
      </c>
      <c r="N78" s="115">
        <f t="shared" si="4"/>
        <v>600</v>
      </c>
      <c r="O78" s="98"/>
    </row>
    <row r="79" spans="1:15" ht="48.75" customHeight="1" x14ac:dyDescent="0.25">
      <c r="A79" s="110">
        <v>62</v>
      </c>
      <c r="B79" s="111" t="s">
        <v>107</v>
      </c>
      <c r="C79" s="112"/>
      <c r="D79" s="112"/>
      <c r="E79" s="113"/>
      <c r="F79" s="114">
        <v>1</v>
      </c>
      <c r="G79" s="104">
        <v>300</v>
      </c>
      <c r="H79" s="104">
        <v>12</v>
      </c>
      <c r="I79" s="104">
        <v>0</v>
      </c>
      <c r="J79" s="104">
        <f t="shared" si="0"/>
        <v>6</v>
      </c>
      <c r="K79" s="104">
        <f t="shared" si="2"/>
        <v>18</v>
      </c>
      <c r="L79" s="104">
        <f t="shared" si="1"/>
        <v>6</v>
      </c>
      <c r="M79" s="104">
        <f t="shared" si="3"/>
        <v>18</v>
      </c>
      <c r="N79" s="115">
        <f t="shared" si="4"/>
        <v>300</v>
      </c>
      <c r="O79" s="98"/>
    </row>
    <row r="80" spans="1:15" ht="63.75" customHeight="1" x14ac:dyDescent="0.25">
      <c r="A80" s="110">
        <v>63</v>
      </c>
      <c r="B80" s="111" t="s">
        <v>108</v>
      </c>
      <c r="C80" s="112"/>
      <c r="D80" s="112"/>
      <c r="E80" s="113"/>
      <c r="F80" s="114">
        <v>2</v>
      </c>
      <c r="G80" s="104">
        <v>28</v>
      </c>
      <c r="H80" s="104">
        <v>12</v>
      </c>
      <c r="I80" s="104">
        <v>0</v>
      </c>
      <c r="J80" s="104">
        <f t="shared" si="0"/>
        <v>6</v>
      </c>
      <c r="K80" s="104">
        <f t="shared" si="2"/>
        <v>3.36</v>
      </c>
      <c r="L80" s="104">
        <f t="shared" si="1"/>
        <v>6</v>
      </c>
      <c r="M80" s="104">
        <f t="shared" si="3"/>
        <v>3.36</v>
      </c>
      <c r="N80" s="115">
        <f t="shared" si="4"/>
        <v>56</v>
      </c>
      <c r="O80" s="98"/>
    </row>
    <row r="81" spans="1:15" ht="56.25" customHeight="1" x14ac:dyDescent="0.25">
      <c r="A81" s="110">
        <v>64</v>
      </c>
      <c r="B81" s="111" t="s">
        <v>109</v>
      </c>
      <c r="C81" s="112"/>
      <c r="D81" s="112"/>
      <c r="E81" s="113"/>
      <c r="F81" s="114">
        <v>4</v>
      </c>
      <c r="G81" s="104">
        <v>100</v>
      </c>
      <c r="H81" s="104">
        <v>18</v>
      </c>
      <c r="I81" s="104">
        <v>0</v>
      </c>
      <c r="J81" s="104">
        <f t="shared" si="0"/>
        <v>9</v>
      </c>
      <c r="K81" s="104">
        <f t="shared" si="2"/>
        <v>36</v>
      </c>
      <c r="L81" s="104">
        <f t="shared" si="1"/>
        <v>9</v>
      </c>
      <c r="M81" s="104">
        <f t="shared" si="3"/>
        <v>36</v>
      </c>
      <c r="N81" s="115">
        <f t="shared" si="4"/>
        <v>400</v>
      </c>
      <c r="O81" s="98"/>
    </row>
    <row r="82" spans="1:15" ht="56.25" customHeight="1" x14ac:dyDescent="0.25">
      <c r="A82" s="110">
        <v>65</v>
      </c>
      <c r="B82" s="111" t="s">
        <v>110</v>
      </c>
      <c r="C82" s="112"/>
      <c r="D82" s="112"/>
      <c r="E82" s="113"/>
      <c r="F82" s="114">
        <v>1</v>
      </c>
      <c r="G82" s="104">
        <v>120</v>
      </c>
      <c r="H82" s="104">
        <v>18</v>
      </c>
      <c r="I82" s="104">
        <v>0</v>
      </c>
      <c r="J82" s="104">
        <f t="shared" ref="J82:J90" si="5">H82/2</f>
        <v>9</v>
      </c>
      <c r="K82" s="104">
        <f t="shared" si="2"/>
        <v>10.799999999999999</v>
      </c>
      <c r="L82" s="104">
        <f t="shared" ref="L82:L90" si="6">H82/2</f>
        <v>9</v>
      </c>
      <c r="M82" s="104">
        <f t="shared" si="3"/>
        <v>10.799999999999999</v>
      </c>
      <c r="N82" s="115">
        <f t="shared" si="4"/>
        <v>120</v>
      </c>
      <c r="O82" s="98"/>
    </row>
    <row r="83" spans="1:15" ht="60.75" customHeight="1" x14ac:dyDescent="0.25">
      <c r="A83" s="110">
        <v>66</v>
      </c>
      <c r="B83" s="111" t="s">
        <v>111</v>
      </c>
      <c r="C83" s="112" t="s">
        <v>140</v>
      </c>
      <c r="D83" s="112"/>
      <c r="E83" s="113"/>
      <c r="F83" s="114">
        <v>72</v>
      </c>
      <c r="G83" s="104">
        <v>305</v>
      </c>
      <c r="H83" s="104">
        <v>12</v>
      </c>
      <c r="I83" s="104">
        <v>0</v>
      </c>
      <c r="J83" s="104">
        <f t="shared" si="5"/>
        <v>6</v>
      </c>
      <c r="K83" s="104">
        <f t="shared" ref="K83:K90" si="7">J83%*N83</f>
        <v>1317.6</v>
      </c>
      <c r="L83" s="104">
        <f t="shared" si="6"/>
        <v>6</v>
      </c>
      <c r="M83" s="104">
        <f t="shared" ref="M83:M90" si="8">K83</f>
        <v>1317.6</v>
      </c>
      <c r="N83" s="115">
        <f t="shared" ref="N83:N90" si="9">F83*G83</f>
        <v>21960</v>
      </c>
      <c r="O83" s="98"/>
    </row>
    <row r="84" spans="1:15" ht="56.25" customHeight="1" x14ac:dyDescent="0.25">
      <c r="A84" s="110">
        <v>67</v>
      </c>
      <c r="B84" s="111" t="s">
        <v>112</v>
      </c>
      <c r="C84" s="112" t="s">
        <v>144</v>
      </c>
      <c r="D84" s="112"/>
      <c r="E84" s="113"/>
      <c r="F84" s="114">
        <v>96</v>
      </c>
      <c r="G84" s="104">
        <v>133</v>
      </c>
      <c r="H84" s="104">
        <v>12</v>
      </c>
      <c r="I84" s="104">
        <v>0</v>
      </c>
      <c r="J84" s="104">
        <f t="shared" si="5"/>
        <v>6</v>
      </c>
      <c r="K84" s="104">
        <f t="shared" si="7"/>
        <v>766.07999999999993</v>
      </c>
      <c r="L84" s="104">
        <f t="shared" si="6"/>
        <v>6</v>
      </c>
      <c r="M84" s="104">
        <f t="shared" si="8"/>
        <v>766.07999999999993</v>
      </c>
      <c r="N84" s="115">
        <f t="shared" si="9"/>
        <v>12768</v>
      </c>
      <c r="O84" s="98"/>
    </row>
    <row r="85" spans="1:15" ht="56.25" customHeight="1" x14ac:dyDescent="0.25">
      <c r="A85" s="110">
        <v>68</v>
      </c>
      <c r="B85" s="111" t="s">
        <v>113</v>
      </c>
      <c r="C85" s="112" t="s">
        <v>145</v>
      </c>
      <c r="D85" s="112"/>
      <c r="E85" s="113"/>
      <c r="F85" s="114">
        <v>40</v>
      </c>
      <c r="G85" s="104">
        <v>161</v>
      </c>
      <c r="H85" s="104">
        <v>12</v>
      </c>
      <c r="I85" s="104">
        <v>0</v>
      </c>
      <c r="J85" s="104">
        <f t="shared" si="5"/>
        <v>6</v>
      </c>
      <c r="K85" s="104">
        <f t="shared" si="7"/>
        <v>386.4</v>
      </c>
      <c r="L85" s="104">
        <f t="shared" si="6"/>
        <v>6</v>
      </c>
      <c r="M85" s="104">
        <f t="shared" si="8"/>
        <v>386.4</v>
      </c>
      <c r="N85" s="115">
        <f t="shared" si="9"/>
        <v>6440</v>
      </c>
      <c r="O85" s="98"/>
    </row>
    <row r="86" spans="1:15" ht="56.25" customHeight="1" x14ac:dyDescent="0.25">
      <c r="A86" s="110">
        <v>69</v>
      </c>
      <c r="B86" s="111" t="s">
        <v>114</v>
      </c>
      <c r="C86" s="112" t="s">
        <v>146</v>
      </c>
      <c r="D86" s="112"/>
      <c r="E86" s="113"/>
      <c r="F86" s="114">
        <v>40</v>
      </c>
      <c r="G86" s="104">
        <v>225</v>
      </c>
      <c r="H86" s="104">
        <v>12</v>
      </c>
      <c r="I86" s="104">
        <v>0</v>
      </c>
      <c r="J86" s="104">
        <f t="shared" si="5"/>
        <v>6</v>
      </c>
      <c r="K86" s="104">
        <f t="shared" si="7"/>
        <v>540</v>
      </c>
      <c r="L86" s="104">
        <f t="shared" si="6"/>
        <v>6</v>
      </c>
      <c r="M86" s="104">
        <f t="shared" si="8"/>
        <v>540</v>
      </c>
      <c r="N86" s="115">
        <f t="shared" si="9"/>
        <v>9000</v>
      </c>
      <c r="O86" s="98"/>
    </row>
    <row r="87" spans="1:15" ht="62.25" customHeight="1" x14ac:dyDescent="0.25">
      <c r="A87" s="110">
        <v>70</v>
      </c>
      <c r="B87" s="111" t="s">
        <v>115</v>
      </c>
      <c r="C87" s="112" t="s">
        <v>142</v>
      </c>
      <c r="D87" s="112"/>
      <c r="E87" s="113"/>
      <c r="F87" s="114">
        <v>40</v>
      </c>
      <c r="G87" s="104">
        <v>315</v>
      </c>
      <c r="H87" s="104">
        <v>12</v>
      </c>
      <c r="I87" s="104">
        <v>0</v>
      </c>
      <c r="J87" s="104">
        <f t="shared" si="5"/>
        <v>6</v>
      </c>
      <c r="K87" s="104">
        <f t="shared" si="7"/>
        <v>756</v>
      </c>
      <c r="L87" s="104">
        <f t="shared" si="6"/>
        <v>6</v>
      </c>
      <c r="M87" s="104">
        <f t="shared" si="8"/>
        <v>756</v>
      </c>
      <c r="N87" s="115">
        <f t="shared" si="9"/>
        <v>12600</v>
      </c>
      <c r="O87" s="98"/>
    </row>
    <row r="88" spans="1:15" ht="71.25" customHeight="1" x14ac:dyDescent="0.25">
      <c r="A88" s="110">
        <v>71</v>
      </c>
      <c r="B88" s="111" t="s">
        <v>116</v>
      </c>
      <c r="C88" s="112" t="s">
        <v>143</v>
      </c>
      <c r="D88" s="112"/>
      <c r="E88" s="113"/>
      <c r="F88" s="114">
        <v>50</v>
      </c>
      <c r="G88" s="104">
        <v>170</v>
      </c>
      <c r="H88" s="104">
        <v>12</v>
      </c>
      <c r="I88" s="104">
        <v>0</v>
      </c>
      <c r="J88" s="104">
        <f t="shared" si="5"/>
        <v>6</v>
      </c>
      <c r="K88" s="104">
        <f t="shared" si="7"/>
        <v>510</v>
      </c>
      <c r="L88" s="104">
        <f t="shared" si="6"/>
        <v>6</v>
      </c>
      <c r="M88" s="104">
        <f t="shared" si="8"/>
        <v>510</v>
      </c>
      <c r="N88" s="115">
        <f t="shared" si="9"/>
        <v>8500</v>
      </c>
      <c r="O88" s="98"/>
    </row>
    <row r="89" spans="1:15" ht="62.25" customHeight="1" x14ac:dyDescent="0.25">
      <c r="A89" s="110">
        <v>72</v>
      </c>
      <c r="B89" s="111" t="s">
        <v>117</v>
      </c>
      <c r="C89" s="112"/>
      <c r="D89" s="112"/>
      <c r="E89" s="113"/>
      <c r="F89" s="114">
        <v>48</v>
      </c>
      <c r="G89" s="104">
        <v>750</v>
      </c>
      <c r="H89" s="104">
        <v>12</v>
      </c>
      <c r="I89" s="104">
        <v>0</v>
      </c>
      <c r="J89" s="104">
        <f t="shared" si="5"/>
        <v>6</v>
      </c>
      <c r="K89" s="104">
        <f t="shared" si="7"/>
        <v>2160</v>
      </c>
      <c r="L89" s="104">
        <f t="shared" si="6"/>
        <v>6</v>
      </c>
      <c r="M89" s="104">
        <f t="shared" si="8"/>
        <v>2160</v>
      </c>
      <c r="N89" s="115">
        <f t="shared" si="9"/>
        <v>36000</v>
      </c>
      <c r="O89" s="98"/>
    </row>
    <row r="90" spans="1:15" ht="62.25" customHeight="1" x14ac:dyDescent="0.25">
      <c r="A90" s="110">
        <v>73</v>
      </c>
      <c r="B90" s="111" t="s">
        <v>118</v>
      </c>
      <c r="C90" s="112" t="s">
        <v>141</v>
      </c>
      <c r="D90" s="112"/>
      <c r="E90" s="113"/>
      <c r="F90" s="114">
        <v>48</v>
      </c>
      <c r="G90" s="104">
        <v>275</v>
      </c>
      <c r="H90" s="104">
        <v>12</v>
      </c>
      <c r="I90" s="104">
        <v>0</v>
      </c>
      <c r="J90" s="104">
        <f t="shared" si="5"/>
        <v>6</v>
      </c>
      <c r="K90" s="104">
        <f t="shared" si="7"/>
        <v>792</v>
      </c>
      <c r="L90" s="104">
        <f t="shared" si="6"/>
        <v>6</v>
      </c>
      <c r="M90" s="104">
        <f t="shared" si="8"/>
        <v>792</v>
      </c>
      <c r="N90" s="115">
        <f t="shared" si="9"/>
        <v>13200</v>
      </c>
      <c r="O90" s="98"/>
    </row>
    <row r="91" spans="1:15" ht="24.75" customHeight="1" x14ac:dyDescent="0.25">
      <c r="A91" s="87"/>
      <c r="B91" s="86"/>
      <c r="C91" s="88"/>
      <c r="D91" s="88"/>
      <c r="E91" s="88"/>
      <c r="F91" s="89"/>
      <c r="G91" s="90"/>
      <c r="H91" s="90"/>
      <c r="I91" s="91"/>
      <c r="J91" s="90"/>
      <c r="K91" s="90"/>
      <c r="L91" s="92"/>
      <c r="M91" s="90"/>
      <c r="N91" s="90"/>
    </row>
    <row r="92" spans="1:15" ht="21" x14ac:dyDescent="0.35">
      <c r="A92" s="118" t="s">
        <v>24</v>
      </c>
      <c r="B92" s="119"/>
      <c r="C92" s="26"/>
      <c r="D92" s="26"/>
      <c r="E92" s="26"/>
      <c r="F92" s="27"/>
      <c r="G92" s="28" t="s">
        <v>16</v>
      </c>
      <c r="H92" s="28"/>
      <c r="I92" s="60"/>
      <c r="J92" s="37"/>
      <c r="K92" s="61"/>
      <c r="L92" s="30" t="s">
        <v>17</v>
      </c>
      <c r="M92" s="30"/>
      <c r="N92" s="31">
        <f>SUM(N18:N91)</f>
        <v>480913</v>
      </c>
    </row>
    <row r="93" spans="1:15" ht="21" x14ac:dyDescent="0.35">
      <c r="A93" s="78" t="s">
        <v>18</v>
      </c>
      <c r="B93" s="79"/>
      <c r="C93" s="26"/>
      <c r="D93" s="26"/>
      <c r="E93" s="26"/>
      <c r="F93" s="27"/>
      <c r="G93" s="28"/>
      <c r="H93" s="28"/>
      <c r="I93" s="32"/>
      <c r="J93" s="28"/>
      <c r="K93" s="29"/>
      <c r="L93" s="64" t="s">
        <v>5</v>
      </c>
      <c r="M93" s="28"/>
      <c r="N93" s="33">
        <f>SUM(I18:I18)</f>
        <v>0</v>
      </c>
    </row>
    <row r="94" spans="1:15" ht="21" x14ac:dyDescent="0.35">
      <c r="A94" s="34" t="s">
        <v>42</v>
      </c>
      <c r="B94" s="35"/>
      <c r="C94" s="35"/>
      <c r="D94" s="35"/>
      <c r="E94" s="35"/>
      <c r="F94" s="35"/>
      <c r="G94" s="35"/>
      <c r="H94" s="35"/>
      <c r="I94" s="32"/>
      <c r="J94" s="28"/>
      <c r="K94" s="29"/>
      <c r="L94" s="64" t="s">
        <v>6</v>
      </c>
      <c r="M94" s="28"/>
      <c r="N94" s="33">
        <f>SUM(K18:K91)</f>
        <v>34681.409999999996</v>
      </c>
    </row>
    <row r="95" spans="1:15" ht="21" x14ac:dyDescent="0.35">
      <c r="A95" s="5" t="s">
        <v>19</v>
      </c>
      <c r="B95" s="14"/>
      <c r="C95" s="14"/>
      <c r="D95" s="14"/>
      <c r="E95" s="14"/>
      <c r="F95" s="27"/>
      <c r="G95" s="28"/>
      <c r="H95" s="28"/>
      <c r="I95" s="32"/>
      <c r="J95" s="28"/>
      <c r="K95" s="29"/>
      <c r="L95" s="64" t="s">
        <v>7</v>
      </c>
      <c r="M95" s="28"/>
      <c r="N95" s="33">
        <f>SUM(M18:M91)</f>
        <v>34681.409999999996</v>
      </c>
    </row>
    <row r="96" spans="1:15" ht="21" x14ac:dyDescent="0.35">
      <c r="A96" s="36" t="s">
        <v>20</v>
      </c>
      <c r="B96" s="14"/>
      <c r="C96" s="14"/>
      <c r="D96" s="14"/>
      <c r="E96" s="14"/>
      <c r="F96" s="27"/>
      <c r="G96" s="28"/>
      <c r="H96" s="28"/>
      <c r="I96" s="62"/>
      <c r="J96" s="28"/>
      <c r="K96" s="29"/>
      <c r="L96" s="37" t="s">
        <v>21</v>
      </c>
      <c r="M96" s="37"/>
      <c r="N96" s="38">
        <f>SUM(N92:N95)</f>
        <v>550275.81999999995</v>
      </c>
    </row>
    <row r="97" spans="1:14" ht="21" x14ac:dyDescent="0.35">
      <c r="A97" s="39" t="s">
        <v>33</v>
      </c>
      <c r="B97" s="40"/>
      <c r="C97" s="40"/>
      <c r="D97" s="40"/>
      <c r="E97" s="40"/>
      <c r="F97" s="27"/>
      <c r="G97" s="28"/>
      <c r="H97" s="28"/>
      <c r="I97" s="62"/>
      <c r="J97" s="28"/>
      <c r="K97" s="29"/>
      <c r="L97" s="41" t="s">
        <v>22</v>
      </c>
      <c r="M97" s="41"/>
      <c r="N97" s="42">
        <v>0.18</v>
      </c>
    </row>
    <row r="98" spans="1:14" ht="23.25" x14ac:dyDescent="0.35">
      <c r="A98" s="43"/>
      <c r="B98" s="44"/>
      <c r="C98" s="44"/>
      <c r="D98" s="44"/>
      <c r="E98" s="44"/>
      <c r="F98" s="44"/>
      <c r="G98" s="45"/>
      <c r="H98" s="45"/>
      <c r="I98" s="45"/>
      <c r="J98" s="45"/>
      <c r="K98" s="46"/>
      <c r="L98" s="47" t="s">
        <v>23</v>
      </c>
      <c r="M98" s="47"/>
      <c r="N98" s="48">
        <f>SUM(N96:N97)</f>
        <v>550276</v>
      </c>
    </row>
    <row r="99" spans="1:14" ht="18.75" x14ac:dyDescent="0.25">
      <c r="A99" s="49"/>
      <c r="B99" s="50"/>
      <c r="C99" s="50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1"/>
    </row>
    <row r="100" spans="1:14" ht="21" x14ac:dyDescent="0.35">
      <c r="A100" s="52" t="s">
        <v>35</v>
      </c>
      <c r="B100" s="53"/>
      <c r="C100" s="53"/>
      <c r="D100" s="53"/>
      <c r="E100" s="53"/>
      <c r="F100" s="20"/>
      <c r="G100" s="20"/>
      <c r="H100" s="20"/>
      <c r="I100" s="20"/>
      <c r="J100" s="20"/>
      <c r="K100" s="20"/>
      <c r="L100" s="20"/>
      <c r="M100" s="20"/>
      <c r="N100" s="4"/>
    </row>
    <row r="101" spans="1:14" ht="21" x14ac:dyDescent="0.35">
      <c r="A101" s="54"/>
      <c r="B101" s="53"/>
      <c r="C101" s="53"/>
      <c r="D101" s="53"/>
      <c r="E101" s="53"/>
      <c r="F101" s="14"/>
      <c r="G101" s="14"/>
      <c r="H101" s="14"/>
      <c r="I101" s="14"/>
      <c r="J101" s="14"/>
      <c r="K101" s="14"/>
      <c r="L101" s="14"/>
      <c r="M101" s="14"/>
      <c r="N101" s="7"/>
    </row>
    <row r="102" spans="1:14" ht="21" x14ac:dyDescent="0.35">
      <c r="A102" s="55" t="s">
        <v>27</v>
      </c>
      <c r="B102" s="56"/>
      <c r="C102" s="56"/>
      <c r="D102" s="56"/>
      <c r="E102" s="56"/>
      <c r="F102" s="17"/>
      <c r="G102" s="17"/>
      <c r="H102" s="17"/>
      <c r="I102" s="17"/>
      <c r="J102" s="17"/>
      <c r="K102" s="17"/>
      <c r="L102" s="17"/>
      <c r="M102" s="17"/>
      <c r="N102" s="19"/>
    </row>
  </sheetData>
  <mergeCells count="4">
    <mergeCell ref="H15:I15"/>
    <mergeCell ref="J15:K15"/>
    <mergeCell ref="L15:M15"/>
    <mergeCell ref="A92:B92"/>
  </mergeCells>
  <pageMargins left="0.7" right="0.7" top="0.75" bottom="0.75" header="0.3" footer="0.3"/>
  <pageSetup paperSize="9" scale="56" orientation="portrait" r:id="rId1"/>
  <colBreaks count="1" manualBreakCount="1">
    <brk id="14" max="31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ASSORTED</vt:lpstr>
      <vt:lpstr>ASSORTED!Print_Area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Admin</cp:lastModifiedBy>
  <cp:lastPrinted>2022-02-15T09:39:21Z</cp:lastPrinted>
  <dcterms:created xsi:type="dcterms:W3CDTF">2018-08-06T06:08:58Z</dcterms:created>
  <dcterms:modified xsi:type="dcterms:W3CDTF">2024-09-26T12:22:54Z</dcterms:modified>
</cp:coreProperties>
</file>