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ASSORTED!$A$1:$M$34</definedName>
  </definedNames>
  <calcPr calcId="145621"/>
</workbook>
</file>

<file path=xl/calcChain.xml><?xml version="1.0" encoding="utf-8"?>
<calcChain xmlns="http://schemas.openxmlformats.org/spreadsheetml/2006/main">
  <c r="I19" i="2" l="1"/>
  <c r="I20" i="2"/>
  <c r="I21" i="2"/>
  <c r="I22" i="2"/>
  <c r="K19" i="2"/>
  <c r="K20" i="2"/>
  <c r="K21" i="2"/>
  <c r="K22" i="2"/>
  <c r="M19" i="2"/>
  <c r="M20" i="2"/>
  <c r="M21" i="2"/>
  <c r="M22" i="2"/>
  <c r="J22" i="2" s="1"/>
  <c r="L22" i="2" s="1"/>
  <c r="J19" i="2" l="1"/>
  <c r="L19" i="2" s="1"/>
  <c r="J20" i="2"/>
  <c r="L20" i="2" s="1"/>
  <c r="J21" i="2"/>
  <c r="L21" i="2" s="1"/>
  <c r="M18" i="2"/>
  <c r="M24" i="2" s="1"/>
  <c r="I18" i="2" l="1"/>
  <c r="K18" i="2"/>
  <c r="J18" i="2" l="1"/>
  <c r="M26" i="2" s="1"/>
  <c r="M25" i="2"/>
  <c r="L18" i="2" l="1"/>
  <c r="M27" i="2" s="1"/>
  <c r="M28" i="2" s="1"/>
  <c r="M30" i="2" s="1"/>
</calcChain>
</file>

<file path=xl/sharedStrings.xml><?xml version="1.0" encoding="utf-8"?>
<sst xmlns="http://schemas.openxmlformats.org/spreadsheetml/2006/main" count="60" uniqueCount="53">
  <si>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</si>
  <si>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</si>
  <si>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</si>
  <si>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</si>
  <si>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</si>
  <si>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</si>
  <si>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</si>
  <si>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</si>
  <si>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</si>
  <si>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</si>
  <si>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</si>
  <si>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</si>
  <si>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</si>
  <si>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</si>
  <si>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</si>
  <si>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</si>
  <si>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</si>
  <si>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</si>
  <si>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</si>
  <si>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</si>
  <si>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</si>
  <si>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</si>
  <si>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</si>
  <si>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</si>
  <si>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</si>
  <si>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</si>
  <si>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</si>
  <si>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</si>
  <si>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</si>
  <si>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</si>
  <si>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</si>
  <si>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</si>
  <si>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</si>
  <si>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</si>
  <si>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</si>
  <si>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</si>
  <si>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</si>
  <si>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</si>
  <si>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PRICE</t>
  </si>
  <si>
    <t>PER</t>
  </si>
  <si>
    <t>RATE</t>
  </si>
  <si>
    <t>SPECS</t>
  </si>
  <si>
    <r>
      <t xml:space="preserve">2) Delivery   </t>
    </r>
    <r>
      <rPr>
        <sz val="14"/>
        <rFont val="Calibri"/>
        <family val="2"/>
      </rPr>
      <t>: Within 15-30 Days.</t>
    </r>
  </si>
  <si>
    <t>K HOSPITALITY</t>
  </si>
  <si>
    <t>DATE : 25.09.2024</t>
  </si>
  <si>
    <t>R1958</t>
  </si>
  <si>
    <t>Eq.No. DW-02 DESCRIPTION UNDERNEATH GARBAGE BIN BRAND MODEL SOE DIMENSIONS(L x W x HT) LOCAL</t>
  </si>
  <si>
    <t>Eq.No. BC-01 DESCRIPTION SOUP TOURIN 6 TO 8 Ltrs. Capacity BRAND MODEL SOE DIMENSIONS(L x W x HT) STD</t>
  </si>
  <si>
    <t>Eq.No. BC-04 DESCRIPTION TOASTER 6 SLICER COVEYOR TYPE BRAND MODEL SOE OPS DIMENSIONS(L x W x HT) STD</t>
  </si>
  <si>
    <t>Eq.No. BC-08 DESCRIPTION WASTEBIN (SUPREMO-20Ltrs.) BRAND MODEL SOE DIMENSIONS(L x W x HT) 340Dia x 406Ht.</t>
  </si>
  <si>
    <t>Eq.No. 1 DESCRIPTION GEYSER (Cap. As Per MEP) BRAND MODEL SOE DIMENSIONS(L x W x HT) QTY CAN BE MODIFIE AS PER MEP</t>
  </si>
  <si>
    <t>60 LITERS</t>
  </si>
  <si>
    <t>RACOLD 5 LITERS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</si>
</sst>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2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0" fontId="9" fillId="0" borderId="4" xfId="0" applyFont="1" applyBorder="1" applyAlignment="1" applyProtection="1">
      <alignment horizontal="center"/>
      <protection locked="0"/>
    </xf>
    <xf numFmtId="0" fontId="18" fillId="0" borderId="0" xfId="0" applyFont="1"/>
    <xf numFmtId="0" fontId="28" fillId="0" borderId="0" xfId="0" applyFont="1" applyBorder="1"/>
    <xf numFmtId="0" fontId="29" fillId="0" borderId="0" xfId="0" applyFont="1" applyBorder="1"/>
    <xf numFmtId="0" fontId="18" fillId="0" borderId="0" xfId="0" applyFont="1" applyBorder="1"/>
    <xf numFmtId="0" fontId="0" fillId="2" borderId="0" xfId="0" applyFill="1" applyAlignment="1">
      <alignment horizontal="center" vertical="center"/>
    </xf>
    <xf numFmtId="0" fontId="30" fillId="0" borderId="12" xfId="0" applyFont="1" applyBorder="1" applyAlignment="1" applyProtection="1">
      <alignment horizontal="center"/>
      <protection locked="0"/>
    </xf>
    <xf numFmtId="0" fontId="30" fillId="0" borderId="13" xfId="0" applyFont="1" applyBorder="1" applyAlignment="1" applyProtection="1">
      <alignment horizontal="center"/>
      <protection locked="0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31" fillId="2" borderId="15" xfId="0" applyFont="1" applyFill="1" applyBorder="1" applyAlignment="1" applyProtection="1">
      <alignment horizontal="center" vertical="center"/>
      <protection locked="0"/>
    </xf>
    <xf numFmtId="2" fontId="31" fillId="2" borderId="15" xfId="0" applyNumberFormat="1" applyFont="1" applyFill="1" applyBorder="1" applyAlignment="1">
      <alignment horizontal="center" vertical="center"/>
    </xf>
    <xf numFmtId="0" fontId="32" fillId="0" borderId="15" xfId="0" applyFont="1" applyBorder="1" applyAlignment="1">
      <alignment horizontal="left" vertical="center" wrapText="1"/>
    </xf>
    <xf numFmtId="0" fontId="31" fillId="0" borderId="15" xfId="0" applyFont="1" applyBorder="1" applyAlignment="1">
      <alignment horizontal="center" vertical="center" wrapText="1"/>
    </xf>
    <xf numFmtId="0" fontId="31" fillId="0" borderId="15" xfId="0" applyFont="1" applyBorder="1" applyAlignment="1">
      <alignment horizontal="center" vertical="center"/>
    </xf>
    <xf numFmtId="0" fontId="32" fillId="0" borderId="15" xfId="0" applyFont="1" applyBorder="1" applyAlignment="1">
      <alignment horizontal="center" vertical="center" wrapText="1"/>
    </xf>
    <xf numFmtId="0" fontId="31" fillId="2" borderId="14" xfId="0" applyFont="1" applyFill="1" applyBorder="1" applyAlignment="1" applyProtection="1">
      <alignment horizontal="center" vertical="center"/>
      <protection locked="0"/>
    </xf>
    <xf numFmtId="0" fontId="32" fillId="0" borderId="14" xfId="0" applyFont="1" applyBorder="1" applyAlignment="1">
      <alignment horizontal="left" vertical="center" wrapText="1"/>
    </xf>
    <xf numFmtId="0" fontId="32" fillId="0" borderId="14" xfId="0" applyFont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228600</xdr:colOff>
      <xdr:row>17</xdr:row>
      <xdr:rowOff>104775</xdr:rowOff>
    </xdr:from>
    <xdr:to>
      <xdr:col>3</xdr:col>
      <xdr:colOff>752475</xdr:colOff>
      <xdr:row>17</xdr:row>
      <xdr:rowOff>727830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91000" y="4257675"/>
          <a:ext cx="523875" cy="623055"/>
        </a:xfrm>
        <a:prstGeom prst="rect">
          <a:avLst/>
        </a:prstGeom>
      </xdr:spPr>
    </xdr:pic>
    <xdr:clientData/>
  </xdr:twoCellAnchor>
  <xdr:twoCellAnchor editAs="oneCell">
    <xdr:from>
      <xdr:col>3</xdr:col>
      <xdr:colOff>123825</xdr:colOff>
      <xdr:row>18</xdr:row>
      <xdr:rowOff>104775</xdr:rowOff>
    </xdr:from>
    <xdr:to>
      <xdr:col>3</xdr:col>
      <xdr:colOff>762000</xdr:colOff>
      <xdr:row>18</xdr:row>
      <xdr:rowOff>742950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86225" y="5067300"/>
          <a:ext cx="638175" cy="638175"/>
        </a:xfrm>
        <a:prstGeom prst="rect">
          <a:avLst/>
        </a:prstGeom>
      </xdr:spPr>
    </xdr:pic>
    <xdr:clientData/>
  </xdr:twoCellAnchor>
  <xdr:twoCellAnchor editAs="oneCell">
    <xdr:from>
      <xdr:col>3</xdr:col>
      <xdr:colOff>123826</xdr:colOff>
      <xdr:row>19</xdr:row>
      <xdr:rowOff>85725</xdr:rowOff>
    </xdr:from>
    <xdr:to>
      <xdr:col>3</xdr:col>
      <xdr:colOff>868266</xdr:colOff>
      <xdr:row>19</xdr:row>
      <xdr:rowOff>742950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86226" y="5857875"/>
          <a:ext cx="744440" cy="657225"/>
        </a:xfrm>
        <a:prstGeom prst="rect">
          <a:avLst/>
        </a:prstGeom>
      </xdr:spPr>
    </xdr:pic>
    <xdr:clientData/>
  </xdr:twoCellAnchor>
  <xdr:twoCellAnchor editAs="oneCell">
    <xdr:from>
      <xdr:col>3</xdr:col>
      <xdr:colOff>76200</xdr:colOff>
      <xdr:row>20</xdr:row>
      <xdr:rowOff>57151</xdr:rowOff>
    </xdr:from>
    <xdr:to>
      <xdr:col>3</xdr:col>
      <xdr:colOff>752475</xdr:colOff>
      <xdr:row>20</xdr:row>
      <xdr:rowOff>712663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038600" y="6638926"/>
          <a:ext cx="676275" cy="655512"/>
        </a:xfrm>
        <a:prstGeom prst="rect">
          <a:avLst/>
        </a:prstGeom>
      </xdr:spPr>
    </xdr:pic>
    <xdr:clientData/>
  </xdr:twoCellAnchor>
  <xdr:twoCellAnchor editAs="oneCell">
    <xdr:from>
      <xdr:col>3</xdr:col>
      <xdr:colOff>133351</xdr:colOff>
      <xdr:row>21</xdr:row>
      <xdr:rowOff>76200</xdr:rowOff>
    </xdr:from>
    <xdr:to>
      <xdr:col>3</xdr:col>
      <xdr:colOff>723901</xdr:colOff>
      <xdr:row>21</xdr:row>
      <xdr:rowOff>670909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095751" y="7467600"/>
          <a:ext cx="590550" cy="5947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abSelected="1" topLeftCell="A25" zoomScaleNormal="100" workbookViewId="0">
      <selection activeCell="M30" sqref="M30"/>
    </sheetView>
  </sheetViews>
  <sheetFormatPr defaultRowHeight="15" x14ac:dyDescent="0.25"/>
  <cols>
    <col min="1" max="1" width="6.42578125" customWidth="1"/>
    <col min="2" max="2" width="35.140625" customWidth="1"/>
    <col min="3" max="3" width="17.85546875" customWidth="1"/>
    <col min="4" max="4" width="14.28515625" customWidth="1"/>
    <col min="6" max="6" width="10.85546875" customWidth="1"/>
    <col min="11" max="11" width="10.42578125" customWidth="1"/>
    <col min="12" max="12" width="11" customWidth="1"/>
    <col min="13" max="13" width="17.140625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2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3"/>
      <c r="B5" s="64"/>
      <c r="C5" s="64"/>
      <c r="D5" s="64"/>
      <c r="E5" s="64"/>
      <c r="F5" s="64"/>
      <c r="G5" s="64"/>
      <c r="H5" s="64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5" t="s">
        <v>1</v>
      </c>
      <c r="F8" s="66"/>
      <c r="G8" s="66"/>
      <c r="H8" s="66"/>
      <c r="I8" s="66"/>
      <c r="J8" s="66"/>
      <c r="K8" s="66"/>
      <c r="L8" s="66"/>
      <c r="M8" s="67"/>
    </row>
    <row r="9" spans="1:13" ht="18.75" x14ac:dyDescent="0.3">
      <c r="A9" s="5"/>
      <c r="B9" s="94" t="s">
        <v>43</v>
      </c>
      <c r="C9" s="95"/>
      <c r="D9" s="80"/>
      <c r="E9" s="68" t="s">
        <v>36</v>
      </c>
      <c r="F9" s="69"/>
      <c r="G9" s="69"/>
      <c r="H9" s="69"/>
      <c r="I9" s="69"/>
      <c r="J9" s="69"/>
      <c r="K9" s="69"/>
      <c r="L9" s="69"/>
      <c r="M9" s="70"/>
    </row>
    <row r="10" spans="1:13" ht="18.75" x14ac:dyDescent="0.3">
      <c r="A10" s="5"/>
      <c r="B10" s="97"/>
      <c r="C10" s="96"/>
      <c r="D10" s="15"/>
      <c r="E10" s="71" t="s">
        <v>25</v>
      </c>
      <c r="F10" s="32"/>
      <c r="G10" s="32"/>
      <c r="H10" s="32"/>
      <c r="I10" s="32"/>
      <c r="J10" s="32"/>
      <c r="K10" s="32"/>
      <c r="L10" s="32"/>
      <c r="M10" s="72"/>
    </row>
    <row r="11" spans="1:13" ht="18.75" x14ac:dyDescent="0.3">
      <c r="A11" s="83"/>
      <c r="B11" s="84" t="s">
        <v>45</v>
      </c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01"/>
      <c r="C12" s="14"/>
      <c r="D12" s="14"/>
      <c r="E12" s="39"/>
      <c r="F12" s="73"/>
      <c r="G12" s="73"/>
      <c r="H12" s="73"/>
      <c r="I12" s="73"/>
      <c r="J12" s="73"/>
      <c r="K12" s="73"/>
      <c r="L12" s="73"/>
      <c r="M12" s="74"/>
    </row>
    <row r="13" spans="1:13" ht="21.75" customHeight="1" x14ac:dyDescent="0.25">
      <c r="A13" s="85"/>
      <c r="B13" s="102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5" t="s">
        <v>44</v>
      </c>
      <c r="F14" s="76"/>
      <c r="G14" s="76"/>
      <c r="H14" s="76"/>
      <c r="I14" s="76"/>
      <c r="J14" s="76"/>
      <c r="K14" s="76"/>
      <c r="L14" s="76"/>
      <c r="M14" s="77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99" t="s">
        <v>40</v>
      </c>
      <c r="G15" s="114" t="s">
        <v>5</v>
      </c>
      <c r="H15" s="115"/>
      <c r="I15" s="114" t="s">
        <v>6</v>
      </c>
      <c r="J15" s="115"/>
      <c r="K15" s="114" t="s">
        <v>7</v>
      </c>
      <c r="L15" s="115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41</v>
      </c>
      <c r="D16" s="23" t="s">
        <v>37</v>
      </c>
      <c r="E16" s="23" t="s">
        <v>11</v>
      </c>
      <c r="F16" s="100" t="s">
        <v>39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93"/>
      <c r="B17" s="23"/>
      <c r="C17" s="81"/>
      <c r="D17" s="81"/>
      <c r="E17" s="81" t="s">
        <v>15</v>
      </c>
      <c r="F17" s="100" t="s">
        <v>38</v>
      </c>
      <c r="G17" s="24"/>
      <c r="H17" s="24"/>
      <c r="I17" s="25"/>
      <c r="J17" s="24"/>
      <c r="K17" s="25"/>
      <c r="L17" s="24"/>
      <c r="M17" s="24"/>
    </row>
    <row r="18" spans="1:14" ht="63.75" customHeight="1" x14ac:dyDescent="0.25">
      <c r="A18" s="103">
        <v>1</v>
      </c>
      <c r="B18" s="105" t="s">
        <v>46</v>
      </c>
      <c r="C18" s="108" t="s">
        <v>51</v>
      </c>
      <c r="D18" s="106"/>
      <c r="E18" s="107">
        <v>1</v>
      </c>
      <c r="F18" s="104">
        <v>650</v>
      </c>
      <c r="G18" s="104">
        <v>18</v>
      </c>
      <c r="H18" s="104">
        <v>0</v>
      </c>
      <c r="I18" s="104">
        <f t="shared" ref="I18:I22" si="0">G18/2</f>
        <v>9</v>
      </c>
      <c r="J18" s="104">
        <f>I18%*M18</f>
        <v>58.5</v>
      </c>
      <c r="K18" s="104">
        <f t="shared" ref="K18:K22" si="1">G18/2</f>
        <v>9</v>
      </c>
      <c r="L18" s="104">
        <f>J18</f>
        <v>58.5</v>
      </c>
      <c r="M18" s="104">
        <f>E18*F18</f>
        <v>650</v>
      </c>
      <c r="N18" s="98"/>
    </row>
    <row r="19" spans="1:14" ht="63.75" customHeight="1" x14ac:dyDescent="0.25">
      <c r="A19" s="109">
        <v>2</v>
      </c>
      <c r="B19" s="110" t="s">
        <v>47</v>
      </c>
      <c r="C19" s="111"/>
      <c r="D19" s="112"/>
      <c r="E19" s="113">
        <v>2</v>
      </c>
      <c r="F19" s="104">
        <v>5460</v>
      </c>
      <c r="G19" s="104">
        <v>18</v>
      </c>
      <c r="H19" s="104">
        <v>0</v>
      </c>
      <c r="I19" s="104">
        <f t="shared" si="0"/>
        <v>9</v>
      </c>
      <c r="J19" s="104">
        <f t="shared" ref="J19:J22" si="2">I19%*M19</f>
        <v>982.8</v>
      </c>
      <c r="K19" s="104">
        <f t="shared" si="1"/>
        <v>9</v>
      </c>
      <c r="L19" s="104">
        <f t="shared" ref="L19:L22" si="3">J19</f>
        <v>982.8</v>
      </c>
      <c r="M19" s="104">
        <f t="shared" ref="M19:M22" si="4">E19*F19</f>
        <v>10920</v>
      </c>
      <c r="N19" s="98"/>
    </row>
    <row r="20" spans="1:14" ht="63.75" customHeight="1" x14ac:dyDescent="0.25">
      <c r="A20" s="109">
        <v>3</v>
      </c>
      <c r="B20" s="110" t="s">
        <v>48</v>
      </c>
      <c r="C20" s="111"/>
      <c r="D20" s="112"/>
      <c r="E20" s="113">
        <v>1</v>
      </c>
      <c r="F20" s="104">
        <v>8500</v>
      </c>
      <c r="G20" s="104">
        <v>18</v>
      </c>
      <c r="H20" s="104">
        <v>0</v>
      </c>
      <c r="I20" s="104">
        <f t="shared" si="0"/>
        <v>9</v>
      </c>
      <c r="J20" s="104">
        <f t="shared" si="2"/>
        <v>765</v>
      </c>
      <c r="K20" s="104">
        <f t="shared" si="1"/>
        <v>9</v>
      </c>
      <c r="L20" s="104">
        <f t="shared" si="3"/>
        <v>765</v>
      </c>
      <c r="M20" s="104">
        <f t="shared" si="4"/>
        <v>8500</v>
      </c>
      <c r="N20" s="98"/>
    </row>
    <row r="21" spans="1:14" ht="63.75" customHeight="1" x14ac:dyDescent="0.25">
      <c r="A21" s="109">
        <v>4</v>
      </c>
      <c r="B21" s="110" t="s">
        <v>49</v>
      </c>
      <c r="C21" s="111"/>
      <c r="D21" s="112"/>
      <c r="E21" s="113">
        <v>3</v>
      </c>
      <c r="F21" s="104">
        <v>450</v>
      </c>
      <c r="G21" s="104">
        <v>18</v>
      </c>
      <c r="H21" s="104">
        <v>0</v>
      </c>
      <c r="I21" s="104">
        <f t="shared" si="0"/>
        <v>9</v>
      </c>
      <c r="J21" s="104">
        <f t="shared" si="2"/>
        <v>121.5</v>
      </c>
      <c r="K21" s="104">
        <f t="shared" si="1"/>
        <v>9</v>
      </c>
      <c r="L21" s="104">
        <f t="shared" si="3"/>
        <v>121.5</v>
      </c>
      <c r="M21" s="104">
        <f t="shared" si="4"/>
        <v>1350</v>
      </c>
      <c r="N21" s="98"/>
    </row>
    <row r="22" spans="1:14" ht="63.75" customHeight="1" x14ac:dyDescent="0.25">
      <c r="A22" s="109">
        <v>5</v>
      </c>
      <c r="B22" s="110" t="s">
        <v>50</v>
      </c>
      <c r="C22" s="111" t="s">
        <v>52</v>
      </c>
      <c r="D22" s="112"/>
      <c r="E22" s="113">
        <v>1</v>
      </c>
      <c r="F22" s="104">
        <v>6800</v>
      </c>
      <c r="G22" s="104">
        <v>18</v>
      </c>
      <c r="H22" s="104">
        <v>0</v>
      </c>
      <c r="I22" s="104">
        <f t="shared" si="0"/>
        <v>9</v>
      </c>
      <c r="J22" s="104">
        <f t="shared" si="2"/>
        <v>612</v>
      </c>
      <c r="K22" s="104">
        <f t="shared" si="1"/>
        <v>9</v>
      </c>
      <c r="L22" s="104">
        <f t="shared" si="3"/>
        <v>612</v>
      </c>
      <c r="M22" s="104">
        <f t="shared" si="4"/>
        <v>6800</v>
      </c>
      <c r="N22" s="98"/>
    </row>
    <row r="23" spans="1:14" ht="24.75" customHeight="1" x14ac:dyDescent="0.25">
      <c r="A23" s="87"/>
      <c r="B23" s="86"/>
      <c r="C23" s="88"/>
      <c r="D23" s="88"/>
      <c r="E23" s="89"/>
      <c r="F23" s="90"/>
      <c r="G23" s="90"/>
      <c r="H23" s="91"/>
      <c r="I23" s="90"/>
      <c r="J23" s="90"/>
      <c r="K23" s="92"/>
      <c r="L23" s="90"/>
      <c r="M23" s="90"/>
    </row>
    <row r="24" spans="1:14" ht="21" x14ac:dyDescent="0.35">
      <c r="A24" s="116" t="s">
        <v>24</v>
      </c>
      <c r="B24" s="117"/>
      <c r="C24" s="26"/>
      <c r="D24" s="26"/>
      <c r="E24" s="27"/>
      <c r="F24" s="28" t="s">
        <v>16</v>
      </c>
      <c r="G24" s="28"/>
      <c r="H24" s="60"/>
      <c r="I24" s="37"/>
      <c r="J24" s="61"/>
      <c r="K24" s="30" t="s">
        <v>17</v>
      </c>
      <c r="L24" s="30"/>
      <c r="M24" s="31">
        <f>SUM(M18:M23)</f>
        <v>28220</v>
      </c>
    </row>
    <row r="25" spans="1:14" ht="21" x14ac:dyDescent="0.35">
      <c r="A25" s="78" t="s">
        <v>18</v>
      </c>
      <c r="B25" s="79"/>
      <c r="C25" s="26"/>
      <c r="D25" s="26"/>
      <c r="E25" s="27"/>
      <c r="F25" s="28"/>
      <c r="G25" s="28"/>
      <c r="H25" s="32"/>
      <c r="I25" s="28"/>
      <c r="J25" s="29"/>
      <c r="K25" s="64" t="s">
        <v>5</v>
      </c>
      <c r="L25" s="28"/>
      <c r="M25" s="33">
        <f>SUM(H18:H18)</f>
        <v>0</v>
      </c>
    </row>
    <row r="26" spans="1:14" ht="21" x14ac:dyDescent="0.35">
      <c r="A26" s="34" t="s">
        <v>42</v>
      </c>
      <c r="B26" s="35"/>
      <c r="C26" s="35"/>
      <c r="D26" s="35"/>
      <c r="E26" s="35"/>
      <c r="F26" s="35"/>
      <c r="G26" s="35"/>
      <c r="H26" s="32"/>
      <c r="I26" s="28"/>
      <c r="J26" s="29"/>
      <c r="K26" s="64" t="s">
        <v>6</v>
      </c>
      <c r="L26" s="28"/>
      <c r="M26" s="33">
        <f>SUM(J18:J23)</f>
        <v>2539.8000000000002</v>
      </c>
    </row>
    <row r="27" spans="1:14" ht="21" x14ac:dyDescent="0.35">
      <c r="A27" s="5" t="s">
        <v>19</v>
      </c>
      <c r="B27" s="14"/>
      <c r="C27" s="14"/>
      <c r="D27" s="14"/>
      <c r="E27" s="27"/>
      <c r="F27" s="28"/>
      <c r="G27" s="28"/>
      <c r="H27" s="32"/>
      <c r="I27" s="28"/>
      <c r="J27" s="29"/>
      <c r="K27" s="64" t="s">
        <v>7</v>
      </c>
      <c r="L27" s="28"/>
      <c r="M27" s="33">
        <f>SUM(L18:L23)</f>
        <v>2539.8000000000002</v>
      </c>
    </row>
    <row r="28" spans="1:14" ht="21" x14ac:dyDescent="0.35">
      <c r="A28" s="36" t="s">
        <v>20</v>
      </c>
      <c r="B28" s="14"/>
      <c r="C28" s="14"/>
      <c r="D28" s="14"/>
      <c r="E28" s="27"/>
      <c r="F28" s="28"/>
      <c r="G28" s="28"/>
      <c r="H28" s="62"/>
      <c r="I28" s="28"/>
      <c r="J28" s="29"/>
      <c r="K28" s="37" t="s">
        <v>21</v>
      </c>
      <c r="L28" s="37"/>
      <c r="M28" s="38">
        <f>SUM(M24:M27)</f>
        <v>33299.599999999999</v>
      </c>
    </row>
    <row r="29" spans="1:14" ht="21" x14ac:dyDescent="0.35">
      <c r="A29" s="39" t="s">
        <v>33</v>
      </c>
      <c r="B29" s="40"/>
      <c r="C29" s="40"/>
      <c r="D29" s="40"/>
      <c r="E29" s="27"/>
      <c r="F29" s="28"/>
      <c r="G29" s="28"/>
      <c r="H29" s="62"/>
      <c r="I29" s="28"/>
      <c r="J29" s="29"/>
      <c r="K29" s="41" t="s">
        <v>22</v>
      </c>
      <c r="L29" s="41"/>
      <c r="M29" s="42">
        <v>0.4</v>
      </c>
    </row>
    <row r="30" spans="1:14" ht="23.25" x14ac:dyDescent="0.35">
      <c r="A30" s="43"/>
      <c r="B30" s="44"/>
      <c r="C30" s="44"/>
      <c r="D30" s="44"/>
      <c r="E30" s="44"/>
      <c r="F30" s="45"/>
      <c r="G30" s="45"/>
      <c r="H30" s="45"/>
      <c r="I30" s="45"/>
      <c r="J30" s="46"/>
      <c r="K30" s="47" t="s">
        <v>23</v>
      </c>
      <c r="L30" s="47"/>
      <c r="M30" s="48">
        <f>SUM(M28:M29)</f>
        <v>33300</v>
      </c>
    </row>
    <row r="31" spans="1:14" ht="18.75" x14ac:dyDescent="0.25">
      <c r="A31" s="49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1"/>
    </row>
    <row r="32" spans="1:14" ht="21" x14ac:dyDescent="0.35">
      <c r="A32" s="52" t="s">
        <v>35</v>
      </c>
      <c r="B32" s="53"/>
      <c r="C32" s="53"/>
      <c r="D32" s="53"/>
      <c r="E32" s="20"/>
      <c r="F32" s="20"/>
      <c r="G32" s="20"/>
      <c r="H32" s="20"/>
      <c r="I32" s="20"/>
      <c r="J32" s="20"/>
      <c r="K32" s="20"/>
      <c r="L32" s="20"/>
      <c r="M32" s="4"/>
    </row>
    <row r="33" spans="1:13" ht="21" x14ac:dyDescent="0.35">
      <c r="A33" s="54"/>
      <c r="B33" s="53"/>
      <c r="C33" s="53"/>
      <c r="D33" s="53"/>
      <c r="E33" s="14"/>
      <c r="F33" s="14"/>
      <c r="G33" s="14"/>
      <c r="H33" s="14"/>
      <c r="I33" s="14"/>
      <c r="J33" s="14"/>
      <c r="K33" s="14"/>
      <c r="L33" s="14"/>
      <c r="M33" s="7"/>
    </row>
    <row r="34" spans="1:13" ht="21" x14ac:dyDescent="0.35">
      <c r="A34" s="55" t="s">
        <v>27</v>
      </c>
      <c r="B34" s="56"/>
      <c r="C34" s="56"/>
      <c r="D34" s="56"/>
      <c r="E34" s="17"/>
      <c r="F34" s="17"/>
      <c r="G34" s="17"/>
      <c r="H34" s="17"/>
      <c r="I34" s="17"/>
      <c r="J34" s="17"/>
      <c r="K34" s="17"/>
      <c r="L34" s="17"/>
      <c r="M34" s="19"/>
    </row>
  </sheetData>
  <mergeCells count="4">
    <mergeCell ref="G15:H15"/>
    <mergeCell ref="I15:J15"/>
    <mergeCell ref="K15:L15"/>
    <mergeCell ref="A24:B24"/>
  </mergeCells>
  <pageMargins left="0.7" right="0.7" top="0.75" bottom="0.75" header="0.3" footer="0.3"/>
  <pageSetup paperSize="9" scale="56" orientation="portrait" r:id="rId1"/>
  <colBreaks count="1" manualBreakCount="1">
    <brk id="13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2024-09-25T15:33:56Z</dcterms:modified>
</cp:coreProperties>
</file>