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E22" i="1"/>
  <c r="G22" i="1" s="1"/>
  <c r="H22" i="1" s="1"/>
  <c r="E21" i="1"/>
  <c r="G21" i="1" s="1"/>
  <c r="H21" i="1" s="1"/>
  <c r="E20" i="1"/>
  <c r="G20" i="1" s="1"/>
  <c r="H20" i="1" s="1"/>
  <c r="E19" i="1"/>
  <c r="E18" i="1"/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<sst xmlns="http://schemas.openxmlformats.org/spreadsheetml/2006/main" count="43" uniqueCount="41">
  <si>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</si>
  <si>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</si>
  <si>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</si>
  <si>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</si>
  <si>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</si>
  <si>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</si>
  <si>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</si>
  <si>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</si>
  <si>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</si>
  <si>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</si>
  <si>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</si>
  <si>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</si>
  <si>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</si>
  <si>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</si>
  <si>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</si>
  <si>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</si>
  <si>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</si>
  <si>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</si>
  <si>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</si>
  <si>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</si>
  <si>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</si>
  <si>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</si>
  <si>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</si>
  <si>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</si>
  <si>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</si>
  <si>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</si>
  <si>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</si>
  <si>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</si>
  <si>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</si>
  <si>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</si>
  <si>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</si>
  <si>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</si>
  <si>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</si>
  <si>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Date: 24/04/2024</t>
  </si>
  <si>
    <t>TFAS / RFQ / BLR-2425-00015</t>
  </si>
  <si>
    <t>ROUND FLAT PLATE 24CM DIAMETER ARIANE BRAND</t>
  </si>
  <si>
    <t>BUTTER RAMEQUIN 9 CM STACKABLE BOWLS, BRAND ARIANE</t>
  </si>
  <si>
    <t>BLACK SALAD BOWL SQUARE BIG Melamine 12 inch</t>
  </si>
  <si>
    <t>BIG BLACK ROUND SALAD BOWLS FOR BUFFET  Melamine 10 inch</t>
  </si>
  <si>
    <t>GLASS COOKIES JAR 1500ML CLEAR Ocean</t>
  </si>
  <si>
    <t>P. I. No. 0293(23-24)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</si>
</sst>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N5" sqref="N5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8.57031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7" t="s">
        <v>0</v>
      </c>
      <c r="B1" s="68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34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40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33</v>
      </c>
    </row>
    <row r="16" spans="1:8" ht="28.5" customHeight="1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45" x14ac:dyDescent="0.25">
      <c r="A18" s="56">
        <v>1</v>
      </c>
      <c r="B18" s="55" t="s">
        <v>35</v>
      </c>
      <c r="C18" s="57">
        <v>1008</v>
      </c>
      <c r="D18" s="57">
        <v>332</v>
      </c>
      <c r="E18" s="57">
        <f>D18*60%</f>
        <v>199.2</v>
      </c>
      <c r="F18" s="60">
        <v>0.12</v>
      </c>
      <c r="G18" s="58">
        <f>(C18*E18)*F18</f>
        <v>24095.231999999996</v>
      </c>
      <c r="H18" s="59">
        <f>(C18*E18)+G18</f>
        <v>224888.83199999997</v>
      </c>
    </row>
    <row r="19" spans="1:8" ht="45" x14ac:dyDescent="0.25">
      <c r="A19" s="56">
        <v>2</v>
      </c>
      <c r="B19" s="55" t="s">
        <v>36</v>
      </c>
      <c r="C19" s="57">
        <v>480</v>
      </c>
      <c r="D19" s="57">
        <v>166</v>
      </c>
      <c r="E19" s="57">
        <f t="shared" ref="E19:E22" si="0">D19*60%</f>
        <v>99.6</v>
      </c>
      <c r="F19" s="60">
        <v>0.12</v>
      </c>
      <c r="G19" s="58">
        <f t="shared" ref="G19:G22" si="1">(C19*E19)*F19</f>
        <v>5736.96</v>
      </c>
      <c r="H19" s="59">
        <f t="shared" ref="H19:H22" si="2">(C19*E19)+G19</f>
        <v>53544.959999999999</v>
      </c>
    </row>
    <row r="20" spans="1:8" ht="45" x14ac:dyDescent="0.25">
      <c r="A20" s="56">
        <v>3</v>
      </c>
      <c r="B20" s="55" t="s">
        <v>37</v>
      </c>
      <c r="C20" s="57">
        <v>6</v>
      </c>
      <c r="D20" s="57">
        <v>1924</v>
      </c>
      <c r="E20" s="57">
        <f t="shared" si="0"/>
        <v>1154.3999999999999</v>
      </c>
      <c r="F20" s="60">
        <v>0.18</v>
      </c>
      <c r="G20" s="58">
        <f t="shared" si="1"/>
        <v>1246.752</v>
      </c>
      <c r="H20" s="59">
        <f t="shared" si="2"/>
        <v>8173.152</v>
      </c>
    </row>
    <row r="21" spans="1:8" ht="60" x14ac:dyDescent="0.25">
      <c r="A21" s="56">
        <v>4</v>
      </c>
      <c r="B21" s="55" t="s">
        <v>38</v>
      </c>
      <c r="C21" s="57">
        <v>6</v>
      </c>
      <c r="D21" s="57">
        <v>1295</v>
      </c>
      <c r="E21" s="57">
        <f t="shared" si="0"/>
        <v>777</v>
      </c>
      <c r="F21" s="60">
        <v>0.18</v>
      </c>
      <c r="G21" s="58">
        <f t="shared" si="1"/>
        <v>839.16</v>
      </c>
      <c r="H21" s="59">
        <f t="shared" si="2"/>
        <v>5501.16</v>
      </c>
    </row>
    <row r="22" spans="1:8" ht="30" x14ac:dyDescent="0.25">
      <c r="A22" s="56">
        <v>5</v>
      </c>
      <c r="B22" s="55" t="s">
        <v>39</v>
      </c>
      <c r="C22" s="57">
        <v>12</v>
      </c>
      <c r="D22" s="57">
        <v>265</v>
      </c>
      <c r="E22" s="57">
        <f t="shared" si="0"/>
        <v>159</v>
      </c>
      <c r="F22" s="60">
        <v>0.18</v>
      </c>
      <c r="G22" s="58">
        <f t="shared" si="1"/>
        <v>343.44</v>
      </c>
      <c r="H22" s="59">
        <f t="shared" si="2"/>
        <v>2251.44</v>
      </c>
    </row>
    <row r="23" spans="1:8" x14ac:dyDescent="0.25">
      <c r="A23" s="37"/>
      <c r="B23" s="25"/>
      <c r="C23" s="57"/>
      <c r="D23" s="25"/>
      <c r="E23" s="25"/>
      <c r="F23" s="60"/>
      <c r="G23" s="58"/>
      <c r="H23" s="59"/>
    </row>
    <row r="24" spans="1:8" x14ac:dyDescent="0.25">
      <c r="A24" s="37"/>
      <c r="B24" s="25"/>
      <c r="C24" s="57"/>
      <c r="D24" s="25"/>
      <c r="E24" s="25"/>
      <c r="F24" s="60"/>
      <c r="G24" s="58"/>
      <c r="H24" s="59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3982</v>
      </c>
      <c r="E37" s="5"/>
      <c r="F37" s="4"/>
      <c r="G37" s="5">
        <f>+G18+G19</f>
        <v>29832.191999999995</v>
      </c>
      <c r="H37" s="53">
        <f>SUM(H17:H36)</f>
        <v>294359.54399999994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2" t="s">
        <v>15</v>
      </c>
      <c r="B39" s="73"/>
      <c r="C39" s="73"/>
      <c r="D39" s="6" t="s">
        <v>16</v>
      </c>
      <c r="E39" s="6"/>
      <c r="F39" s="6"/>
      <c r="G39" s="6"/>
      <c r="H39" s="34">
        <f>+H37</f>
        <v>294359.54399999994</v>
      </c>
    </row>
    <row r="40" spans="1:8" ht="15.75" x14ac:dyDescent="0.25">
      <c r="A40" s="74"/>
      <c r="B40" s="75"/>
      <c r="C40" s="75"/>
      <c r="D40" s="7" t="s">
        <v>29</v>
      </c>
      <c r="E40" s="7"/>
      <c r="F40" s="8"/>
      <c r="G40" s="8"/>
      <c r="H40" s="35"/>
    </row>
    <row r="41" spans="1:8" ht="15.75" x14ac:dyDescent="0.25">
      <c r="A41" s="74"/>
      <c r="B41" s="75"/>
      <c r="C41" s="75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>
        <v>0.46</v>
      </c>
    </row>
    <row r="43" spans="1:8" ht="15.75" x14ac:dyDescent="0.25">
      <c r="A43" s="76" t="s">
        <v>18</v>
      </c>
      <c r="B43" s="77"/>
      <c r="C43" s="77"/>
      <c r="D43" s="9" t="s">
        <v>14</v>
      </c>
      <c r="E43" s="9"/>
      <c r="F43" s="8"/>
      <c r="G43" s="8"/>
      <c r="H43" s="36">
        <f>+H39+H40+H41+H42</f>
        <v>294360.00399999996</v>
      </c>
    </row>
    <row r="44" spans="1:8" ht="15.75" x14ac:dyDescent="0.25">
      <c r="A44" s="61" t="s">
        <v>19</v>
      </c>
      <c r="B44" s="62"/>
      <c r="C44" s="62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294360.00399999996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3" t="s">
        <v>23</v>
      </c>
      <c r="G48" s="63"/>
      <c r="H48" s="64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5" t="s">
        <v>27</v>
      </c>
      <c r="G52" s="65"/>
      <c r="H52" s="66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2024-04-24T15:23:22Z</dcterms:modified>
</cp:coreProperties>
</file>