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ASSORTED!$A$1:$L$57</definedName>
  </definedNames>
  <calcPr calcId="145621"/>
</workbook>
</file>

<file path=xl/calcChain.xml><?xml version="1.0" encoding="utf-8"?>
<calcChain xmlns="http://schemas.openxmlformats.org/spreadsheetml/2006/main">
  <c r="L53" i="2" l="1"/>
  <c r="L51" i="2"/>
  <c r="L50" i="2"/>
  <c r="L49" i="2"/>
  <c r="L47" i="2"/>
  <c r="H19" i="2" l="1"/>
  <c r="H20" i="2"/>
  <c r="I20" i="2" s="1"/>
  <c r="K20" i="2" s="1"/>
  <c r="H21" i="2"/>
  <c r="H22" i="2"/>
  <c r="H23" i="2"/>
  <c r="H24" i="2"/>
  <c r="I24" i="2" s="1"/>
  <c r="K24" i="2" s="1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L19" i="2"/>
  <c r="L20" i="2"/>
  <c r="L21" i="2"/>
  <c r="I21" i="2" s="1"/>
  <c r="K21" i="2" s="1"/>
  <c r="L22" i="2"/>
  <c r="I22" i="2" s="1"/>
  <c r="K22" i="2" s="1"/>
  <c r="L23" i="2"/>
  <c r="L24" i="2"/>
  <c r="L25" i="2"/>
  <c r="I25" i="2" s="1"/>
  <c r="K25" i="2" s="1"/>
  <c r="L26" i="2"/>
  <c r="I26" i="2" s="1"/>
  <c r="K26" i="2" s="1"/>
  <c r="L27" i="2"/>
  <c r="L28" i="2"/>
  <c r="L29" i="2"/>
  <c r="L30" i="2"/>
  <c r="I30" i="2" s="1"/>
  <c r="K30" i="2" s="1"/>
  <c r="L31" i="2"/>
  <c r="L32" i="2"/>
  <c r="L33" i="2"/>
  <c r="I33" i="2" s="1"/>
  <c r="K33" i="2" s="1"/>
  <c r="L34" i="2"/>
  <c r="L35" i="2"/>
  <c r="L36" i="2"/>
  <c r="L37" i="2"/>
  <c r="I37" i="2" s="1"/>
  <c r="K37" i="2" s="1"/>
  <c r="L38" i="2"/>
  <c r="I38" i="2" s="1"/>
  <c r="K38" i="2" s="1"/>
  <c r="L39" i="2"/>
  <c r="L40" i="2"/>
  <c r="L41" i="2"/>
  <c r="L42" i="2"/>
  <c r="I42" i="2" s="1"/>
  <c r="K42" i="2" s="1"/>
  <c r="L43" i="2"/>
  <c r="L44" i="2"/>
  <c r="L45" i="2"/>
  <c r="I45" i="2" s="1"/>
  <c r="K45" i="2" s="1"/>
  <c r="I41" i="2" l="1"/>
  <c r="K41" i="2" s="1"/>
  <c r="I34" i="2"/>
  <c r="K34" i="2" s="1"/>
  <c r="I29" i="2"/>
  <c r="K29" i="2" s="1"/>
  <c r="I44" i="2"/>
  <c r="K44" i="2" s="1"/>
  <c r="I43" i="2"/>
  <c r="K43" i="2" s="1"/>
  <c r="I31" i="2"/>
  <c r="K31" i="2" s="1"/>
  <c r="I27" i="2"/>
  <c r="K27" i="2" s="1"/>
  <c r="I23" i="2"/>
  <c r="K23" i="2" s="1"/>
  <c r="I40" i="2"/>
  <c r="K40" i="2" s="1"/>
  <c r="I39" i="2"/>
  <c r="K39" i="2" s="1"/>
  <c r="I36" i="2"/>
  <c r="K36" i="2" s="1"/>
  <c r="I35" i="2"/>
  <c r="K35" i="2" s="1"/>
  <c r="I32" i="2"/>
  <c r="K32" i="2" s="1"/>
  <c r="I28" i="2"/>
  <c r="K28" i="2" s="1"/>
  <c r="I19" i="2"/>
  <c r="K19" i="2" s="1"/>
  <c r="L18" i="2"/>
  <c r="H18" i="2" l="1"/>
  <c r="J18" i="2"/>
  <c r="I18" i="2" l="1"/>
  <c r="K18" i="2" s="1"/>
  <c r="L48" i="2"/>
</calcChain>
</file>

<file path=xl/sharedStrings.xml><?xml version="1.0" encoding="utf-8"?>
<sst xmlns="http://schemas.openxmlformats.org/spreadsheetml/2006/main" count="81" uniqueCount="74">
  <si>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</si>
  <si>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</si>
  <si>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</si>
  <si>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</si>
  <si>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</si>
  <si>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</si>
  <si>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</si>
  <si>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</si>
  <si>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</si>
  <si>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</si>
  <si>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</si>
  <si>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</si>
  <si>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</si>
  <si>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</si>
  <si>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</si>
  <si>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</si>
  <si>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</si>
  <si>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</si>
  <si>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</si>
  <si>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</si>
  <si>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</si>
  <si>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</si>
  <si>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</si>
  <si>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</si>
  <si>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</si>
  <si>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</si>
  <si>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</si>
  <si>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</si>
  <si>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</si>
  <si>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</si>
  <si>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</si>
  <si>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</si>
  <si>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</si>
  <si>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</si>
  <si>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</si>
  <si>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</si>
  <si>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</si>
  <si>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</si>
  <si>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</si>
  <si>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</si>
  <si>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</si>
  <si>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</si>
  <si>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</si>
  <si>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DATE : 24.03.2024</t>
  </si>
  <si>
    <t>SPECIFICATIONS</t>
  </si>
  <si>
    <t>EVENT NO : R0640</t>
  </si>
  <si>
    <t>Indian Bread Basket</t>
  </si>
  <si>
    <t>Salt &amp; Pepper Mill</t>
  </si>
  <si>
    <t>Oregano &amp; Chilli Flakes Holder</t>
  </si>
  <si>
    <t>Oil &amp; Vinegar Set</t>
  </si>
  <si>
    <t xml:space="preserve">Wooden Board with Handle </t>
  </si>
  <si>
    <t>SS Cutlery Holder With Cylinder</t>
  </si>
  <si>
    <t xml:space="preserve">Anti Skid Salvers - Round 14  &amp; 16 </t>
  </si>
  <si>
    <t>Rice Cooker, Food Steamer (4.4 L) IDLI   DimSum</t>
  </si>
  <si>
    <t>Salad Tong</t>
  </si>
  <si>
    <t xml:space="preserve">Tapered Stoneware Salad Bowl  White &amp; Black - 20cm </t>
  </si>
  <si>
    <t>Tapered Dressing  Condiment Bowl  White  Black- 15cm</t>
  </si>
  <si>
    <t xml:space="preserve">Boat ShapedSalad Bowl  White &amp; Black - 21cm </t>
  </si>
  <si>
    <t>Ceramic Rectangulat Platter (approx 14 by 6 inches)</t>
  </si>
  <si>
    <t>Soup Tureen - 8Ltrs</t>
  </si>
  <si>
    <t>Dome Display Tray - Square</t>
  </si>
  <si>
    <t>Dome Display Tray - Round</t>
  </si>
  <si>
    <t>Rose Gold Chaffing Dish</t>
  </si>
  <si>
    <t>Food Pans - Half (For Square Chaffing Dish</t>
  </si>
  <si>
    <t>Buffet Ladle</t>
  </si>
  <si>
    <t>Ladle Rest</t>
  </si>
  <si>
    <t>GLASS PROP  WITH LID 2LTR</t>
  </si>
  <si>
    <t>GLASS JAR BUFFET PROP 1</t>
  </si>
  <si>
    <t>GLASS JAR 1.5lts  BUFFET PROP 2</t>
  </si>
  <si>
    <t xml:space="preserve">Cereals Bowl </t>
  </si>
  <si>
    <t>Wooden Base With Slate - Orchid dinexMW.OC1716-18 SLT 003 - 18.4*33.4*1.5 cm</t>
  </si>
  <si>
    <t>Natural Edge Slate- orchid   dinex SLT-001 - 20*20cm</t>
  </si>
  <si>
    <t>7 CONICAL PLAIN ICE CREAMER BOWL</t>
  </si>
  <si>
    <t>8 CONICAL PLAIN ICE CREAMER BOWL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</si>
</sst>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2" fillId="0" borderId="6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16" fillId="0" borderId="4" xfId="0" applyFont="1" applyBorder="1"/>
    <xf numFmtId="0" fontId="25" fillId="0" borderId="0" xfId="0" applyFont="1" applyBorder="1"/>
    <xf numFmtId="0" fontId="17" fillId="0" borderId="4" xfId="0" applyFont="1" applyFill="1" applyBorder="1"/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17" fillId="0" borderId="0" xfId="0" applyFont="1"/>
    <xf numFmtId="0" fontId="27" fillId="0" borderId="0" xfId="0" applyFont="1" applyBorder="1"/>
    <xf numFmtId="0" fontId="28" fillId="0" borderId="0" xfId="0" applyFont="1" applyBorder="1"/>
    <xf numFmtId="0" fontId="17" fillId="0" borderId="0" xfId="0" applyFont="1" applyBorder="1"/>
    <xf numFmtId="0" fontId="29" fillId="0" borderId="12" xfId="0" applyFont="1" applyBorder="1" applyAlignment="1" applyProtection="1">
      <alignment horizontal="center"/>
      <protection locked="0"/>
    </xf>
    <xf numFmtId="0" fontId="29" fillId="0" borderId="13" xfId="0" applyFont="1" applyBorder="1" applyAlignment="1" applyProtection="1">
      <alignment horizontal="center"/>
      <protection locked="0"/>
    </xf>
    <xf numFmtId="0" fontId="24" fillId="0" borderId="0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30" fillId="2" borderId="15" xfId="0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>
      <alignment horizontal="center" vertical="center" wrapText="1"/>
    </xf>
    <xf numFmtId="2" fontId="30" fillId="2" borderId="15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/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0" fillId="0" borderId="15" xfId="0" applyBorder="1" applyAlignment="1">
      <alignment horizontal="center" vertical="top"/>
    </xf>
    <xf numFmtId="0" fontId="31" fillId="0" borderId="15" xfId="0" applyNumberFormat="1" applyFont="1" applyBorder="1" applyAlignment="1" applyProtection="1">
      <alignment vertical="center"/>
    </xf>
    <xf numFmtId="0" fontId="26" fillId="3" borderId="15" xfId="0" applyFont="1" applyFill="1" applyBorder="1" applyAlignment="1">
      <alignment horizontal="center" vertical="center"/>
    </xf>
    <xf numFmtId="0" fontId="22" fillId="0" borderId="15" xfId="0" applyFont="1" applyBorder="1" applyAlignment="1">
      <alignment horizontal="center" vertical="top"/>
    </xf>
    <xf numFmtId="2" fontId="18" fillId="0" borderId="15" xfId="0" applyNumberFormat="1" applyFont="1" applyBorder="1" applyAlignment="1">
      <alignment horizontal="center" vertical="top"/>
    </xf>
    <xf numFmtId="2" fontId="18" fillId="0" borderId="15" xfId="0" applyNumberFormat="1" applyFont="1" applyBorder="1" applyAlignment="1">
      <alignment horizontal="center" vertical="center"/>
    </xf>
    <xf numFmtId="2" fontId="10" fillId="2" borderId="15" xfId="0" applyNumberFormat="1" applyFont="1" applyFill="1" applyBorder="1" applyAlignment="1">
      <alignment horizontal="center" vertical="top"/>
    </xf>
    <xf numFmtId="0" fontId="32" fillId="0" borderId="15" xfId="0" applyNumberFormat="1" applyFont="1" applyBorder="1" applyAlignment="1" applyProtection="1">
      <alignment horizontal="center" vertical="center"/>
    </xf>
    <xf numFmtId="0" fontId="31" fillId="0" borderId="15" xfId="0" applyNumberFormat="1" applyFont="1" applyBorder="1" applyAlignment="1" applyProtection="1">
      <alignment vertical="center" wrapText="1"/>
    </xf>
    <xf numFmtId="0" fontId="0" fillId="0" borderId="15" xfId="0" applyBorder="1" applyAlignment="1">
      <alignment horizontal="center" vertical="center"/>
    </xf>
    <xf numFmtId="0" fontId="32" fillId="0" borderId="15" xfId="0" applyNumberFormat="1" applyFont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topLeftCell="A47" zoomScaleNormal="100" workbookViewId="0">
      <selection activeCell="L53" sqref="L53"/>
    </sheetView>
  </sheetViews>
  <sheetFormatPr defaultRowHeight="15" x14ac:dyDescent="0.25"/>
  <cols>
    <col min="1" max="1" width="6.42578125" customWidth="1"/>
    <col min="2" max="2" width="33.85546875" customWidth="1"/>
    <col min="3" max="3" width="20" customWidth="1"/>
    <col min="5" max="5" width="12" customWidth="1"/>
    <col min="10" max="10" width="10.42578125" customWidth="1"/>
    <col min="11" max="11" width="11" customWidth="1"/>
    <col min="12" max="12" width="17.28515625" customWidth="1"/>
    <col min="13" max="13" width="18.28515625" customWidth="1"/>
  </cols>
  <sheetData>
    <row r="1" spans="1:12" ht="31.5" x14ac:dyDescent="0.5">
      <c r="A1" s="1" t="s">
        <v>34</v>
      </c>
      <c r="B1" s="2"/>
      <c r="C1" s="2"/>
      <c r="D1" s="2"/>
      <c r="E1" s="2"/>
      <c r="F1" s="3"/>
      <c r="G1" s="3"/>
      <c r="H1" s="3"/>
      <c r="I1" s="3"/>
      <c r="J1" s="3"/>
      <c r="K1" s="3"/>
      <c r="L1" s="4"/>
    </row>
    <row r="2" spans="1:12" ht="18.75" x14ac:dyDescent="0.3">
      <c r="A2" s="78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7"/>
    </row>
    <row r="3" spans="1:12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7"/>
    </row>
    <row r="4" spans="1:12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</row>
    <row r="5" spans="1:12" ht="18.75" x14ac:dyDescent="0.3">
      <c r="A5" s="60"/>
      <c r="B5" s="61"/>
      <c r="C5" s="61"/>
      <c r="D5" s="61"/>
      <c r="E5" s="61"/>
      <c r="F5" s="61"/>
      <c r="G5" s="61"/>
      <c r="H5" s="6"/>
      <c r="I5" s="6"/>
      <c r="J5" s="6"/>
      <c r="K5" s="6"/>
      <c r="L5" s="7"/>
    </row>
    <row r="6" spans="1:12" ht="18.75" x14ac:dyDescent="0.3">
      <c r="A6" s="5" t="s">
        <v>31</v>
      </c>
      <c r="B6" s="6"/>
      <c r="C6" s="6"/>
      <c r="D6" s="8"/>
      <c r="E6" s="6"/>
      <c r="F6" s="6"/>
      <c r="G6" s="6"/>
      <c r="H6" s="6"/>
      <c r="I6" s="6"/>
      <c r="J6" s="6"/>
      <c r="K6" s="6"/>
      <c r="L6" s="7"/>
    </row>
    <row r="7" spans="1:12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1"/>
    </row>
    <row r="8" spans="1:12" ht="18.75" x14ac:dyDescent="0.3">
      <c r="A8" s="12"/>
      <c r="B8" s="13" t="s">
        <v>0</v>
      </c>
      <c r="C8" s="13"/>
      <c r="D8" s="62" t="s">
        <v>1</v>
      </c>
      <c r="E8" s="63"/>
      <c r="F8" s="63"/>
      <c r="G8" s="63"/>
      <c r="H8" s="63"/>
      <c r="I8" s="63"/>
      <c r="J8" s="63"/>
      <c r="K8" s="63"/>
      <c r="L8" s="64"/>
    </row>
    <row r="9" spans="1:12" ht="18.75" x14ac:dyDescent="0.3">
      <c r="A9" s="5"/>
      <c r="B9" s="84" t="s">
        <v>40</v>
      </c>
      <c r="C9" s="85"/>
      <c r="D9" s="65" t="s">
        <v>36</v>
      </c>
      <c r="E9" s="66"/>
      <c r="F9" s="66"/>
      <c r="G9" s="66"/>
      <c r="H9" s="66"/>
      <c r="I9" s="66"/>
      <c r="J9" s="66"/>
      <c r="K9" s="66"/>
      <c r="L9" s="67"/>
    </row>
    <row r="10" spans="1:12" ht="18.75" x14ac:dyDescent="0.3">
      <c r="A10" s="5"/>
      <c r="B10" s="87" t="s">
        <v>41</v>
      </c>
      <c r="C10" s="86"/>
      <c r="D10" s="68" t="s">
        <v>25</v>
      </c>
      <c r="E10" s="29"/>
      <c r="F10" s="29"/>
      <c r="G10" s="29"/>
      <c r="H10" s="29"/>
      <c r="I10" s="29"/>
      <c r="J10" s="29"/>
      <c r="K10" s="29"/>
      <c r="L10" s="69"/>
    </row>
    <row r="11" spans="1:12" ht="18.75" x14ac:dyDescent="0.3">
      <c r="A11" s="79"/>
      <c r="B11" s="80"/>
      <c r="C11" s="15"/>
      <c r="D11" s="54" t="s">
        <v>26</v>
      </c>
      <c r="E11" s="55"/>
      <c r="F11" s="55"/>
      <c r="G11" s="55"/>
      <c r="H11" s="55"/>
      <c r="I11" s="55"/>
      <c r="J11" s="55"/>
      <c r="K11" s="55"/>
      <c r="L11" s="56"/>
    </row>
    <row r="12" spans="1:12" ht="18.75" x14ac:dyDescent="0.3">
      <c r="A12" s="51"/>
      <c r="B12" s="90" t="s">
        <v>45</v>
      </c>
      <c r="C12" s="14"/>
      <c r="D12" s="36"/>
      <c r="E12" s="70"/>
      <c r="F12" s="70"/>
      <c r="G12" s="70"/>
      <c r="H12" s="70"/>
      <c r="I12" s="70"/>
      <c r="J12" s="70"/>
      <c r="K12" s="70"/>
      <c r="L12" s="71"/>
    </row>
    <row r="13" spans="1:12" ht="21.75" customHeight="1" x14ac:dyDescent="0.25">
      <c r="A13" s="81"/>
      <c r="B13" s="91"/>
      <c r="C13" s="14"/>
      <c r="D13" s="17"/>
      <c r="E13" s="14"/>
      <c r="F13" s="14"/>
      <c r="G13" s="14"/>
      <c r="H13" s="14"/>
      <c r="I13" s="14"/>
      <c r="J13" s="14"/>
      <c r="K13" s="14"/>
      <c r="L13" s="18"/>
    </row>
    <row r="14" spans="1:12" ht="18.75" x14ac:dyDescent="0.3">
      <c r="A14" s="12"/>
      <c r="B14" s="14"/>
      <c r="C14" s="19"/>
      <c r="D14" s="72" t="s">
        <v>43</v>
      </c>
      <c r="E14" s="73"/>
      <c r="F14" s="73"/>
      <c r="G14" s="73"/>
      <c r="H14" s="73"/>
      <c r="I14" s="73"/>
      <c r="J14" s="73"/>
      <c r="K14" s="73"/>
      <c r="L14" s="74"/>
    </row>
    <row r="15" spans="1:12" ht="15.75" x14ac:dyDescent="0.25">
      <c r="A15" s="20" t="s">
        <v>2</v>
      </c>
      <c r="B15" s="20" t="s">
        <v>3</v>
      </c>
      <c r="C15" s="20"/>
      <c r="D15" s="20" t="s">
        <v>4</v>
      </c>
      <c r="E15" s="88" t="s">
        <v>39</v>
      </c>
      <c r="F15" s="97" t="s">
        <v>5</v>
      </c>
      <c r="G15" s="98"/>
      <c r="H15" s="97" t="s">
        <v>6</v>
      </c>
      <c r="I15" s="98"/>
      <c r="J15" s="97" t="s">
        <v>7</v>
      </c>
      <c r="K15" s="98"/>
      <c r="L15" s="21" t="s">
        <v>8</v>
      </c>
    </row>
    <row r="16" spans="1:12" ht="15.75" x14ac:dyDescent="0.25">
      <c r="A16" s="22" t="s">
        <v>9</v>
      </c>
      <c r="B16" s="22" t="s">
        <v>10</v>
      </c>
      <c r="C16" s="22" t="s">
        <v>44</v>
      </c>
      <c r="D16" s="22" t="s">
        <v>11</v>
      </c>
      <c r="E16" s="89" t="s">
        <v>38</v>
      </c>
      <c r="F16" s="23" t="s">
        <v>12</v>
      </c>
      <c r="G16" s="23" t="s">
        <v>13</v>
      </c>
      <c r="H16" s="24" t="s">
        <v>12</v>
      </c>
      <c r="I16" s="23" t="s">
        <v>13</v>
      </c>
      <c r="J16" s="24" t="s">
        <v>12</v>
      </c>
      <c r="K16" s="23" t="s">
        <v>13</v>
      </c>
      <c r="L16" s="23" t="s">
        <v>14</v>
      </c>
    </row>
    <row r="17" spans="1:13" ht="15.75" x14ac:dyDescent="0.25">
      <c r="A17" s="83"/>
      <c r="B17" s="22"/>
      <c r="C17" s="77"/>
      <c r="D17" s="77" t="s">
        <v>15</v>
      </c>
      <c r="E17" s="89" t="s">
        <v>37</v>
      </c>
      <c r="F17" s="23"/>
      <c r="G17" s="23"/>
      <c r="H17" s="24"/>
      <c r="I17" s="23"/>
      <c r="J17" s="24"/>
      <c r="K17" s="23"/>
      <c r="L17" s="23"/>
    </row>
    <row r="18" spans="1:13" s="96" customFormat="1" ht="28.5" customHeight="1" x14ac:dyDescent="0.25">
      <c r="A18" s="92">
        <v>1</v>
      </c>
      <c r="B18" s="109" t="s">
        <v>46</v>
      </c>
      <c r="C18" s="93"/>
      <c r="D18" s="108">
        <v>6</v>
      </c>
      <c r="E18" s="82">
        <v>475</v>
      </c>
      <c r="F18" s="82">
        <v>12</v>
      </c>
      <c r="G18" s="82">
        <v>0</v>
      </c>
      <c r="H18" s="82">
        <f t="shared" ref="H18:H45" si="0">F18/2</f>
        <v>6</v>
      </c>
      <c r="I18" s="82">
        <f>H18%*L18</f>
        <v>171</v>
      </c>
      <c r="J18" s="94">
        <f t="shared" ref="J18:J45" si="1">F18/2</f>
        <v>6</v>
      </c>
      <c r="K18" s="82">
        <f>I18</f>
        <v>171</v>
      </c>
      <c r="L18" s="82">
        <f>D18*E18</f>
        <v>2850</v>
      </c>
      <c r="M18" s="95"/>
    </row>
    <row r="19" spans="1:13" s="96" customFormat="1" ht="28.5" customHeight="1" x14ac:dyDescent="0.25">
      <c r="A19" s="92">
        <v>2</v>
      </c>
      <c r="B19" s="109" t="s">
        <v>47</v>
      </c>
      <c r="C19" s="93"/>
      <c r="D19" s="108">
        <v>2</v>
      </c>
      <c r="E19" s="82">
        <v>1771</v>
      </c>
      <c r="F19" s="82">
        <v>18</v>
      </c>
      <c r="G19" s="82">
        <v>0</v>
      </c>
      <c r="H19" s="82">
        <f t="shared" si="0"/>
        <v>9</v>
      </c>
      <c r="I19" s="82">
        <f t="shared" ref="I19:I45" si="2">H19%*L19</f>
        <v>318.77999999999997</v>
      </c>
      <c r="J19" s="94">
        <f t="shared" si="1"/>
        <v>9</v>
      </c>
      <c r="K19" s="82">
        <f t="shared" ref="K19:K45" si="3">I19</f>
        <v>318.77999999999997</v>
      </c>
      <c r="L19" s="82">
        <f t="shared" ref="L19:L45" si="4">D19*E19</f>
        <v>3542</v>
      </c>
      <c r="M19" s="95"/>
    </row>
    <row r="20" spans="1:13" s="96" customFormat="1" ht="28.5" customHeight="1" x14ac:dyDescent="0.25">
      <c r="A20" s="92">
        <v>3</v>
      </c>
      <c r="B20" s="109" t="s">
        <v>48</v>
      </c>
      <c r="C20" s="93"/>
      <c r="D20" s="108">
        <v>2</v>
      </c>
      <c r="E20" s="82">
        <v>250</v>
      </c>
      <c r="F20" s="82">
        <v>18</v>
      </c>
      <c r="G20" s="82">
        <v>0</v>
      </c>
      <c r="H20" s="82">
        <f t="shared" si="0"/>
        <v>9</v>
      </c>
      <c r="I20" s="82">
        <f t="shared" si="2"/>
        <v>45</v>
      </c>
      <c r="J20" s="94">
        <f t="shared" si="1"/>
        <v>9</v>
      </c>
      <c r="K20" s="82">
        <f t="shared" si="3"/>
        <v>45</v>
      </c>
      <c r="L20" s="82">
        <f t="shared" si="4"/>
        <v>500</v>
      </c>
      <c r="M20" s="95"/>
    </row>
    <row r="21" spans="1:13" s="96" customFormat="1" ht="28.5" customHeight="1" x14ac:dyDescent="0.25">
      <c r="A21" s="92">
        <v>4</v>
      </c>
      <c r="B21" s="109" t="s">
        <v>49</v>
      </c>
      <c r="C21" s="93"/>
      <c r="D21" s="108">
        <v>2</v>
      </c>
      <c r="E21" s="82">
        <v>2500</v>
      </c>
      <c r="F21" s="82">
        <v>18</v>
      </c>
      <c r="G21" s="82">
        <v>0</v>
      </c>
      <c r="H21" s="82">
        <f t="shared" si="0"/>
        <v>9</v>
      </c>
      <c r="I21" s="82">
        <f t="shared" si="2"/>
        <v>450</v>
      </c>
      <c r="J21" s="94">
        <f t="shared" si="1"/>
        <v>9</v>
      </c>
      <c r="K21" s="82">
        <f t="shared" si="3"/>
        <v>450</v>
      </c>
      <c r="L21" s="82">
        <f t="shared" si="4"/>
        <v>5000</v>
      </c>
      <c r="M21" s="95"/>
    </row>
    <row r="22" spans="1:13" s="96" customFormat="1" ht="28.5" customHeight="1" x14ac:dyDescent="0.25">
      <c r="A22" s="92">
        <v>5</v>
      </c>
      <c r="B22" s="109" t="s">
        <v>50</v>
      </c>
      <c r="C22" s="93"/>
      <c r="D22" s="108">
        <v>4</v>
      </c>
      <c r="E22" s="82">
        <v>1550</v>
      </c>
      <c r="F22" s="82">
        <v>12</v>
      </c>
      <c r="G22" s="82">
        <v>0</v>
      </c>
      <c r="H22" s="82">
        <f t="shared" si="0"/>
        <v>6</v>
      </c>
      <c r="I22" s="82">
        <f t="shared" si="2"/>
        <v>372</v>
      </c>
      <c r="J22" s="94">
        <f t="shared" si="1"/>
        <v>6</v>
      </c>
      <c r="K22" s="82">
        <f t="shared" si="3"/>
        <v>372</v>
      </c>
      <c r="L22" s="82">
        <f t="shared" si="4"/>
        <v>6200</v>
      </c>
      <c r="M22" s="95"/>
    </row>
    <row r="23" spans="1:13" s="96" customFormat="1" ht="28.5" customHeight="1" x14ac:dyDescent="0.25">
      <c r="A23" s="92">
        <v>6</v>
      </c>
      <c r="B23" s="109" t="s">
        <v>51</v>
      </c>
      <c r="C23" s="93"/>
      <c r="D23" s="108">
        <v>1</v>
      </c>
      <c r="E23" s="82">
        <v>2950</v>
      </c>
      <c r="F23" s="82">
        <v>12</v>
      </c>
      <c r="G23" s="82">
        <v>0</v>
      </c>
      <c r="H23" s="82">
        <f t="shared" si="0"/>
        <v>6</v>
      </c>
      <c r="I23" s="82">
        <f t="shared" si="2"/>
        <v>177</v>
      </c>
      <c r="J23" s="94">
        <f t="shared" si="1"/>
        <v>6</v>
      </c>
      <c r="K23" s="82">
        <f t="shared" si="3"/>
        <v>177</v>
      </c>
      <c r="L23" s="82">
        <f t="shared" si="4"/>
        <v>2950</v>
      </c>
      <c r="M23" s="95"/>
    </row>
    <row r="24" spans="1:13" s="96" customFormat="1" ht="28.5" customHeight="1" x14ac:dyDescent="0.25">
      <c r="A24" s="92">
        <v>7</v>
      </c>
      <c r="B24" s="109" t="s">
        <v>52</v>
      </c>
      <c r="C24" s="93"/>
      <c r="D24" s="108">
        <v>6</v>
      </c>
      <c r="E24" s="82">
        <v>300</v>
      </c>
      <c r="F24" s="82">
        <v>18</v>
      </c>
      <c r="G24" s="82">
        <v>0</v>
      </c>
      <c r="H24" s="82">
        <f t="shared" si="0"/>
        <v>9</v>
      </c>
      <c r="I24" s="82">
        <f t="shared" si="2"/>
        <v>162</v>
      </c>
      <c r="J24" s="94">
        <f t="shared" si="1"/>
        <v>9</v>
      </c>
      <c r="K24" s="82">
        <f t="shared" si="3"/>
        <v>162</v>
      </c>
      <c r="L24" s="82">
        <f t="shared" si="4"/>
        <v>1800</v>
      </c>
      <c r="M24" s="95"/>
    </row>
    <row r="25" spans="1:13" s="96" customFormat="1" ht="36.75" customHeight="1" x14ac:dyDescent="0.25">
      <c r="A25" s="92">
        <v>8</v>
      </c>
      <c r="B25" s="109" t="s">
        <v>53</v>
      </c>
      <c r="C25" s="93"/>
      <c r="D25" s="108">
        <v>2</v>
      </c>
      <c r="E25" s="82">
        <v>3600</v>
      </c>
      <c r="F25" s="82">
        <v>18</v>
      </c>
      <c r="G25" s="82">
        <v>0</v>
      </c>
      <c r="H25" s="82">
        <f t="shared" si="0"/>
        <v>9</v>
      </c>
      <c r="I25" s="82">
        <f t="shared" si="2"/>
        <v>648</v>
      </c>
      <c r="J25" s="94">
        <f t="shared" si="1"/>
        <v>9</v>
      </c>
      <c r="K25" s="82">
        <f t="shared" si="3"/>
        <v>648</v>
      </c>
      <c r="L25" s="82">
        <f t="shared" si="4"/>
        <v>7200</v>
      </c>
      <c r="M25" s="95"/>
    </row>
    <row r="26" spans="1:13" s="96" customFormat="1" ht="28.5" customHeight="1" x14ac:dyDescent="0.25">
      <c r="A26" s="92">
        <v>9</v>
      </c>
      <c r="B26" s="109" t="s">
        <v>54</v>
      </c>
      <c r="C26" s="93"/>
      <c r="D26" s="108">
        <v>12</v>
      </c>
      <c r="E26" s="82">
        <v>135</v>
      </c>
      <c r="F26" s="82">
        <v>18</v>
      </c>
      <c r="G26" s="82">
        <v>0</v>
      </c>
      <c r="H26" s="82">
        <f t="shared" si="0"/>
        <v>9</v>
      </c>
      <c r="I26" s="82">
        <f t="shared" si="2"/>
        <v>145.79999999999998</v>
      </c>
      <c r="J26" s="94">
        <f t="shared" si="1"/>
        <v>9</v>
      </c>
      <c r="K26" s="82">
        <f t="shared" si="3"/>
        <v>145.79999999999998</v>
      </c>
      <c r="L26" s="82">
        <f t="shared" si="4"/>
        <v>1620</v>
      </c>
      <c r="M26" s="95"/>
    </row>
    <row r="27" spans="1:13" s="96" customFormat="1" ht="36" customHeight="1" x14ac:dyDescent="0.25">
      <c r="A27" s="92">
        <v>10</v>
      </c>
      <c r="B27" s="111" t="s">
        <v>55</v>
      </c>
      <c r="C27" s="93"/>
      <c r="D27" s="108">
        <v>24</v>
      </c>
      <c r="E27" s="82">
        <v>406</v>
      </c>
      <c r="F27" s="82">
        <v>12</v>
      </c>
      <c r="G27" s="82">
        <v>0</v>
      </c>
      <c r="H27" s="82">
        <f t="shared" si="0"/>
        <v>6</v>
      </c>
      <c r="I27" s="82">
        <f t="shared" si="2"/>
        <v>584.64</v>
      </c>
      <c r="J27" s="94">
        <f t="shared" si="1"/>
        <v>6</v>
      </c>
      <c r="K27" s="82">
        <f t="shared" si="3"/>
        <v>584.64</v>
      </c>
      <c r="L27" s="82">
        <f t="shared" si="4"/>
        <v>9744</v>
      </c>
      <c r="M27" s="95"/>
    </row>
    <row r="28" spans="1:13" s="96" customFormat="1" ht="36" customHeight="1" x14ac:dyDescent="0.25">
      <c r="A28" s="92">
        <v>11</v>
      </c>
      <c r="B28" s="109" t="s">
        <v>56</v>
      </c>
      <c r="C28" s="93"/>
      <c r="D28" s="108">
        <v>24</v>
      </c>
      <c r="E28" s="82">
        <v>196</v>
      </c>
      <c r="F28" s="82">
        <v>12</v>
      </c>
      <c r="G28" s="82">
        <v>0</v>
      </c>
      <c r="H28" s="82">
        <f t="shared" si="0"/>
        <v>6</v>
      </c>
      <c r="I28" s="82">
        <f t="shared" si="2"/>
        <v>282.24</v>
      </c>
      <c r="J28" s="94">
        <f t="shared" si="1"/>
        <v>6</v>
      </c>
      <c r="K28" s="82">
        <f t="shared" si="3"/>
        <v>282.24</v>
      </c>
      <c r="L28" s="82">
        <f t="shared" si="4"/>
        <v>4704</v>
      </c>
      <c r="M28" s="95"/>
    </row>
    <row r="29" spans="1:13" s="96" customFormat="1" ht="36" customHeight="1" x14ac:dyDescent="0.25">
      <c r="A29" s="92">
        <v>12</v>
      </c>
      <c r="B29" s="109" t="s">
        <v>57</v>
      </c>
      <c r="C29" s="93"/>
      <c r="D29" s="108">
        <v>6</v>
      </c>
      <c r="E29" s="82">
        <v>371</v>
      </c>
      <c r="F29" s="82">
        <v>12</v>
      </c>
      <c r="G29" s="82">
        <v>0</v>
      </c>
      <c r="H29" s="82">
        <f t="shared" si="0"/>
        <v>6</v>
      </c>
      <c r="I29" s="82">
        <f t="shared" si="2"/>
        <v>133.56</v>
      </c>
      <c r="J29" s="94">
        <f t="shared" si="1"/>
        <v>6</v>
      </c>
      <c r="K29" s="82">
        <f t="shared" si="3"/>
        <v>133.56</v>
      </c>
      <c r="L29" s="82">
        <f t="shared" si="4"/>
        <v>2226</v>
      </c>
      <c r="M29" s="95"/>
    </row>
    <row r="30" spans="1:13" s="96" customFormat="1" ht="36" customHeight="1" x14ac:dyDescent="0.25">
      <c r="A30" s="92">
        <v>13</v>
      </c>
      <c r="B30" s="109" t="s">
        <v>58</v>
      </c>
      <c r="C30" s="93"/>
      <c r="D30" s="108">
        <v>24</v>
      </c>
      <c r="E30" s="82">
        <v>715</v>
      </c>
      <c r="F30" s="82">
        <v>12</v>
      </c>
      <c r="G30" s="82">
        <v>0</v>
      </c>
      <c r="H30" s="82">
        <f t="shared" si="0"/>
        <v>6</v>
      </c>
      <c r="I30" s="82">
        <f t="shared" si="2"/>
        <v>1029.5999999999999</v>
      </c>
      <c r="J30" s="94">
        <f t="shared" si="1"/>
        <v>6</v>
      </c>
      <c r="K30" s="82">
        <f t="shared" si="3"/>
        <v>1029.5999999999999</v>
      </c>
      <c r="L30" s="82">
        <f t="shared" si="4"/>
        <v>17160</v>
      </c>
      <c r="M30" s="95"/>
    </row>
    <row r="31" spans="1:13" s="96" customFormat="1" ht="28.5" customHeight="1" x14ac:dyDescent="0.25">
      <c r="A31" s="92">
        <v>14</v>
      </c>
      <c r="B31" s="109" t="s">
        <v>59</v>
      </c>
      <c r="C31" s="93"/>
      <c r="D31" s="108">
        <v>1</v>
      </c>
      <c r="E31" s="82">
        <v>5460</v>
      </c>
      <c r="F31" s="82">
        <v>18</v>
      </c>
      <c r="G31" s="82">
        <v>0</v>
      </c>
      <c r="H31" s="82">
        <f t="shared" si="0"/>
        <v>9</v>
      </c>
      <c r="I31" s="82">
        <f t="shared" si="2"/>
        <v>491.4</v>
      </c>
      <c r="J31" s="94">
        <f t="shared" si="1"/>
        <v>9</v>
      </c>
      <c r="K31" s="82">
        <f t="shared" si="3"/>
        <v>491.4</v>
      </c>
      <c r="L31" s="82">
        <f t="shared" si="4"/>
        <v>5460</v>
      </c>
      <c r="M31" s="95"/>
    </row>
    <row r="32" spans="1:13" s="96" customFormat="1" ht="28.5" customHeight="1" x14ac:dyDescent="0.25">
      <c r="A32" s="92">
        <v>15</v>
      </c>
      <c r="B32" s="109" t="s">
        <v>60</v>
      </c>
      <c r="C32" s="93"/>
      <c r="D32" s="108">
        <v>1</v>
      </c>
      <c r="E32" s="82">
        <v>3750</v>
      </c>
      <c r="F32" s="82">
        <v>18</v>
      </c>
      <c r="G32" s="82">
        <v>0</v>
      </c>
      <c r="H32" s="82">
        <f t="shared" si="0"/>
        <v>9</v>
      </c>
      <c r="I32" s="82">
        <f t="shared" si="2"/>
        <v>337.5</v>
      </c>
      <c r="J32" s="94">
        <f t="shared" si="1"/>
        <v>9</v>
      </c>
      <c r="K32" s="82">
        <f t="shared" si="3"/>
        <v>337.5</v>
      </c>
      <c r="L32" s="82">
        <f t="shared" si="4"/>
        <v>3750</v>
      </c>
      <c r="M32" s="95"/>
    </row>
    <row r="33" spans="1:13" s="96" customFormat="1" ht="28.5" customHeight="1" x14ac:dyDescent="0.25">
      <c r="A33" s="92">
        <v>16</v>
      </c>
      <c r="B33" s="109" t="s">
        <v>61</v>
      </c>
      <c r="C33" s="93"/>
      <c r="D33" s="108">
        <v>1</v>
      </c>
      <c r="E33" s="82">
        <v>3750</v>
      </c>
      <c r="F33" s="82">
        <v>18</v>
      </c>
      <c r="G33" s="82">
        <v>0</v>
      </c>
      <c r="H33" s="82">
        <f t="shared" si="0"/>
        <v>9</v>
      </c>
      <c r="I33" s="82">
        <f t="shared" si="2"/>
        <v>337.5</v>
      </c>
      <c r="J33" s="94">
        <f t="shared" si="1"/>
        <v>9</v>
      </c>
      <c r="K33" s="82">
        <f t="shared" si="3"/>
        <v>337.5</v>
      </c>
      <c r="L33" s="82">
        <f t="shared" si="4"/>
        <v>3750</v>
      </c>
      <c r="M33" s="95"/>
    </row>
    <row r="34" spans="1:13" s="96" customFormat="1" ht="28.5" customHeight="1" x14ac:dyDescent="0.25">
      <c r="A34" s="92">
        <v>17</v>
      </c>
      <c r="B34" s="109" t="s">
        <v>62</v>
      </c>
      <c r="C34" s="93"/>
      <c r="D34" s="108">
        <v>4</v>
      </c>
      <c r="E34" s="82">
        <v>29750</v>
      </c>
      <c r="F34" s="82">
        <v>12</v>
      </c>
      <c r="G34" s="82">
        <v>0</v>
      </c>
      <c r="H34" s="82">
        <f t="shared" si="0"/>
        <v>6</v>
      </c>
      <c r="I34" s="82">
        <f t="shared" si="2"/>
        <v>7140</v>
      </c>
      <c r="J34" s="94">
        <f t="shared" si="1"/>
        <v>6</v>
      </c>
      <c r="K34" s="82">
        <f t="shared" si="3"/>
        <v>7140</v>
      </c>
      <c r="L34" s="82">
        <f t="shared" si="4"/>
        <v>119000</v>
      </c>
      <c r="M34" s="95"/>
    </row>
    <row r="35" spans="1:13" s="96" customFormat="1" ht="36.75" customHeight="1" x14ac:dyDescent="0.25">
      <c r="A35" s="92">
        <v>18</v>
      </c>
      <c r="B35" s="109" t="s">
        <v>63</v>
      </c>
      <c r="C35" s="93"/>
      <c r="D35" s="108">
        <v>24</v>
      </c>
      <c r="E35" s="82">
        <v>695</v>
      </c>
      <c r="F35" s="82">
        <v>12</v>
      </c>
      <c r="G35" s="82">
        <v>0</v>
      </c>
      <c r="H35" s="82">
        <f t="shared" si="0"/>
        <v>6</v>
      </c>
      <c r="I35" s="82">
        <f t="shared" si="2"/>
        <v>1000.8</v>
      </c>
      <c r="J35" s="94">
        <f t="shared" si="1"/>
        <v>6</v>
      </c>
      <c r="K35" s="82">
        <f t="shared" si="3"/>
        <v>1000.8</v>
      </c>
      <c r="L35" s="82">
        <f t="shared" si="4"/>
        <v>16680</v>
      </c>
      <c r="M35" s="95"/>
    </row>
    <row r="36" spans="1:13" s="96" customFormat="1" ht="28.5" customHeight="1" x14ac:dyDescent="0.25">
      <c r="A36" s="92">
        <v>19</v>
      </c>
      <c r="B36" s="109" t="s">
        <v>64</v>
      </c>
      <c r="C36" s="93"/>
      <c r="D36" s="108">
        <v>24</v>
      </c>
      <c r="E36" s="82">
        <v>263</v>
      </c>
      <c r="F36" s="82">
        <v>18</v>
      </c>
      <c r="G36" s="82">
        <v>0</v>
      </c>
      <c r="H36" s="82">
        <f t="shared" si="0"/>
        <v>9</v>
      </c>
      <c r="I36" s="82">
        <f t="shared" si="2"/>
        <v>568.07999999999993</v>
      </c>
      <c r="J36" s="94">
        <f t="shared" si="1"/>
        <v>9</v>
      </c>
      <c r="K36" s="82">
        <f t="shared" si="3"/>
        <v>568.07999999999993</v>
      </c>
      <c r="L36" s="82">
        <f t="shared" si="4"/>
        <v>6312</v>
      </c>
      <c r="M36" s="95"/>
    </row>
    <row r="37" spans="1:13" s="96" customFormat="1" ht="28.5" customHeight="1" x14ac:dyDescent="0.25">
      <c r="A37" s="92">
        <v>20</v>
      </c>
      <c r="B37" s="109" t="s">
        <v>65</v>
      </c>
      <c r="C37" s="93"/>
      <c r="D37" s="108">
        <v>16</v>
      </c>
      <c r="E37" s="82">
        <v>403</v>
      </c>
      <c r="F37" s="82">
        <v>18</v>
      </c>
      <c r="G37" s="82">
        <v>0</v>
      </c>
      <c r="H37" s="82">
        <f t="shared" si="0"/>
        <v>9</v>
      </c>
      <c r="I37" s="82">
        <f t="shared" si="2"/>
        <v>580.31999999999994</v>
      </c>
      <c r="J37" s="94">
        <f t="shared" si="1"/>
        <v>9</v>
      </c>
      <c r="K37" s="82">
        <f t="shared" si="3"/>
        <v>580.31999999999994</v>
      </c>
      <c r="L37" s="82">
        <f t="shared" si="4"/>
        <v>6448</v>
      </c>
      <c r="M37" s="95"/>
    </row>
    <row r="38" spans="1:13" s="96" customFormat="1" ht="28.5" customHeight="1" x14ac:dyDescent="0.25">
      <c r="A38" s="92">
        <v>21</v>
      </c>
      <c r="B38" s="109" t="s">
        <v>66</v>
      </c>
      <c r="C38" s="93"/>
      <c r="D38" s="108">
        <v>1</v>
      </c>
      <c r="E38" s="82">
        <v>1950</v>
      </c>
      <c r="F38" s="82">
        <v>18</v>
      </c>
      <c r="G38" s="82">
        <v>0</v>
      </c>
      <c r="H38" s="82">
        <f t="shared" si="0"/>
        <v>9</v>
      </c>
      <c r="I38" s="82">
        <f t="shared" si="2"/>
        <v>175.5</v>
      </c>
      <c r="J38" s="94">
        <f t="shared" si="1"/>
        <v>9</v>
      </c>
      <c r="K38" s="82">
        <f t="shared" si="3"/>
        <v>175.5</v>
      </c>
      <c r="L38" s="82">
        <f t="shared" si="4"/>
        <v>1950</v>
      </c>
      <c r="M38" s="95"/>
    </row>
    <row r="39" spans="1:13" s="96" customFormat="1" ht="28.5" customHeight="1" x14ac:dyDescent="0.25">
      <c r="A39" s="92">
        <v>22</v>
      </c>
      <c r="B39" s="109" t="s">
        <v>67</v>
      </c>
      <c r="C39" s="93"/>
      <c r="D39" s="108">
        <v>1</v>
      </c>
      <c r="E39" s="82">
        <v>2550</v>
      </c>
      <c r="F39" s="82">
        <v>18</v>
      </c>
      <c r="G39" s="82">
        <v>0</v>
      </c>
      <c r="H39" s="82">
        <f t="shared" si="0"/>
        <v>9</v>
      </c>
      <c r="I39" s="82">
        <f t="shared" si="2"/>
        <v>229.5</v>
      </c>
      <c r="J39" s="94">
        <f t="shared" si="1"/>
        <v>9</v>
      </c>
      <c r="K39" s="82">
        <f t="shared" si="3"/>
        <v>229.5</v>
      </c>
      <c r="L39" s="82">
        <f t="shared" si="4"/>
        <v>2550</v>
      </c>
      <c r="M39" s="95"/>
    </row>
    <row r="40" spans="1:13" s="96" customFormat="1" ht="28.5" customHeight="1" x14ac:dyDescent="0.25">
      <c r="A40" s="92">
        <v>23</v>
      </c>
      <c r="B40" s="109" t="s">
        <v>68</v>
      </c>
      <c r="C40" s="93"/>
      <c r="D40" s="108">
        <v>12</v>
      </c>
      <c r="E40" s="82">
        <v>350</v>
      </c>
      <c r="F40" s="82">
        <v>18</v>
      </c>
      <c r="G40" s="82">
        <v>0</v>
      </c>
      <c r="H40" s="82">
        <f t="shared" si="0"/>
        <v>9</v>
      </c>
      <c r="I40" s="82">
        <f t="shared" si="2"/>
        <v>378</v>
      </c>
      <c r="J40" s="94">
        <f t="shared" si="1"/>
        <v>9</v>
      </c>
      <c r="K40" s="82">
        <f t="shared" si="3"/>
        <v>378</v>
      </c>
      <c r="L40" s="82">
        <f t="shared" si="4"/>
        <v>4200</v>
      </c>
      <c r="M40" s="95"/>
    </row>
    <row r="41" spans="1:13" s="96" customFormat="1" ht="28.5" customHeight="1" x14ac:dyDescent="0.25">
      <c r="A41" s="92">
        <v>24</v>
      </c>
      <c r="B41" s="109" t="s">
        <v>69</v>
      </c>
      <c r="C41" s="93"/>
      <c r="D41" s="108">
        <v>48</v>
      </c>
      <c r="E41" s="82">
        <v>240</v>
      </c>
      <c r="F41" s="82">
        <v>12</v>
      </c>
      <c r="G41" s="82">
        <v>0</v>
      </c>
      <c r="H41" s="82">
        <f t="shared" si="0"/>
        <v>6</v>
      </c>
      <c r="I41" s="82">
        <f t="shared" si="2"/>
        <v>691.19999999999993</v>
      </c>
      <c r="J41" s="94">
        <f t="shared" si="1"/>
        <v>6</v>
      </c>
      <c r="K41" s="82">
        <f t="shared" si="3"/>
        <v>691.19999999999993</v>
      </c>
      <c r="L41" s="82">
        <f t="shared" si="4"/>
        <v>11520</v>
      </c>
      <c r="M41" s="95"/>
    </row>
    <row r="42" spans="1:13" s="96" customFormat="1" ht="51" customHeight="1" x14ac:dyDescent="0.25">
      <c r="A42" s="92">
        <v>25</v>
      </c>
      <c r="B42" s="109" t="s">
        <v>70</v>
      </c>
      <c r="C42" s="93"/>
      <c r="D42" s="108">
        <v>6</v>
      </c>
      <c r="E42" s="82">
        <v>1550</v>
      </c>
      <c r="F42" s="82">
        <v>12</v>
      </c>
      <c r="G42" s="82">
        <v>0</v>
      </c>
      <c r="H42" s="82">
        <f t="shared" si="0"/>
        <v>6</v>
      </c>
      <c r="I42" s="82">
        <f t="shared" si="2"/>
        <v>558</v>
      </c>
      <c r="J42" s="94">
        <f t="shared" si="1"/>
        <v>6</v>
      </c>
      <c r="K42" s="82">
        <f t="shared" si="3"/>
        <v>558</v>
      </c>
      <c r="L42" s="82">
        <f t="shared" si="4"/>
        <v>9300</v>
      </c>
      <c r="M42" s="95"/>
    </row>
    <row r="43" spans="1:13" s="96" customFormat="1" ht="51" customHeight="1" x14ac:dyDescent="0.25">
      <c r="A43" s="92">
        <v>26</v>
      </c>
      <c r="B43" s="109" t="s">
        <v>71</v>
      </c>
      <c r="C43" s="93"/>
      <c r="D43" s="108">
        <v>6</v>
      </c>
      <c r="E43" s="82">
        <v>450</v>
      </c>
      <c r="F43" s="82">
        <v>18</v>
      </c>
      <c r="G43" s="82">
        <v>0</v>
      </c>
      <c r="H43" s="82">
        <f t="shared" si="0"/>
        <v>9</v>
      </c>
      <c r="I43" s="82">
        <f t="shared" si="2"/>
        <v>243</v>
      </c>
      <c r="J43" s="94">
        <f t="shared" si="1"/>
        <v>9</v>
      </c>
      <c r="K43" s="82">
        <f t="shared" si="3"/>
        <v>243</v>
      </c>
      <c r="L43" s="82">
        <f t="shared" si="4"/>
        <v>2700</v>
      </c>
      <c r="M43" s="95"/>
    </row>
    <row r="44" spans="1:13" s="96" customFormat="1" ht="51" customHeight="1" x14ac:dyDescent="0.25">
      <c r="A44" s="92">
        <v>27</v>
      </c>
      <c r="B44" s="109" t="s">
        <v>72</v>
      </c>
      <c r="C44" s="93"/>
      <c r="D44" s="108">
        <v>12</v>
      </c>
      <c r="E44" s="82">
        <v>245</v>
      </c>
      <c r="F44" s="82">
        <v>18</v>
      </c>
      <c r="G44" s="82">
        <v>0</v>
      </c>
      <c r="H44" s="82">
        <f t="shared" si="0"/>
        <v>9</v>
      </c>
      <c r="I44" s="82">
        <f t="shared" si="2"/>
        <v>264.59999999999997</v>
      </c>
      <c r="J44" s="94">
        <f t="shared" si="1"/>
        <v>9</v>
      </c>
      <c r="K44" s="82">
        <f t="shared" si="3"/>
        <v>264.59999999999997</v>
      </c>
      <c r="L44" s="82">
        <f t="shared" si="4"/>
        <v>2940</v>
      </c>
      <c r="M44" s="95"/>
    </row>
    <row r="45" spans="1:13" ht="51" customHeight="1" x14ac:dyDescent="0.25">
      <c r="A45" s="110">
        <v>28</v>
      </c>
      <c r="B45" s="109" t="s">
        <v>73</v>
      </c>
      <c r="C45" s="103"/>
      <c r="D45" s="108">
        <v>12</v>
      </c>
      <c r="E45" s="82">
        <v>420</v>
      </c>
      <c r="F45" s="82">
        <v>18</v>
      </c>
      <c r="G45" s="82">
        <v>0</v>
      </c>
      <c r="H45" s="82">
        <f t="shared" si="0"/>
        <v>9</v>
      </c>
      <c r="I45" s="82">
        <f t="shared" si="2"/>
        <v>453.59999999999997</v>
      </c>
      <c r="J45" s="94">
        <f t="shared" si="1"/>
        <v>9</v>
      </c>
      <c r="K45" s="82">
        <f t="shared" si="3"/>
        <v>453.59999999999997</v>
      </c>
      <c r="L45" s="82">
        <f t="shared" si="4"/>
        <v>5040</v>
      </c>
    </row>
    <row r="46" spans="1:13" ht="27" customHeight="1" x14ac:dyDescent="0.25">
      <c r="A46" s="101"/>
      <c r="B46" s="102"/>
      <c r="C46" s="103"/>
      <c r="D46" s="104"/>
      <c r="E46" s="105"/>
      <c r="F46" s="105"/>
      <c r="G46" s="106"/>
      <c r="H46" s="105"/>
      <c r="I46" s="105"/>
      <c r="J46" s="107"/>
      <c r="K46" s="105"/>
      <c r="L46" s="105"/>
    </row>
    <row r="47" spans="1:13" ht="21" x14ac:dyDescent="0.35">
      <c r="A47" s="99" t="s">
        <v>24</v>
      </c>
      <c r="B47" s="100"/>
      <c r="C47" s="25"/>
      <c r="D47" s="26"/>
      <c r="E47" s="27" t="s">
        <v>16</v>
      </c>
      <c r="F47" s="27"/>
      <c r="G47" s="59"/>
      <c r="H47" s="27"/>
      <c r="I47" s="28"/>
      <c r="J47" s="58" t="s">
        <v>17</v>
      </c>
      <c r="K47" s="38"/>
      <c r="L47" s="39">
        <f>SUM(L18:L45)</f>
        <v>267096</v>
      </c>
    </row>
    <row r="48" spans="1:13" ht="21" x14ac:dyDescent="0.35">
      <c r="A48" s="75" t="s">
        <v>18</v>
      </c>
      <c r="B48" s="76"/>
      <c r="C48" s="25"/>
      <c r="D48" s="26"/>
      <c r="E48" s="27"/>
      <c r="F48" s="27"/>
      <c r="G48" s="29"/>
      <c r="H48" s="27"/>
      <c r="I48" s="28"/>
      <c r="J48" s="29" t="s">
        <v>5</v>
      </c>
      <c r="K48" s="27"/>
      <c r="L48" s="30">
        <f>SUM(G18:G18)</f>
        <v>0</v>
      </c>
    </row>
    <row r="49" spans="1:12" ht="21" x14ac:dyDescent="0.35">
      <c r="A49" s="31" t="s">
        <v>42</v>
      </c>
      <c r="B49" s="32"/>
      <c r="C49" s="32"/>
      <c r="D49" s="32"/>
      <c r="E49" s="32"/>
      <c r="F49" s="32"/>
      <c r="G49" s="29"/>
      <c r="H49" s="27"/>
      <c r="I49" s="28"/>
      <c r="J49" s="29" t="s">
        <v>6</v>
      </c>
      <c r="K49" s="27"/>
      <c r="L49" s="30">
        <f>SUM(I18:I45)</f>
        <v>17968.619999999995</v>
      </c>
    </row>
    <row r="50" spans="1:12" ht="21" x14ac:dyDescent="0.35">
      <c r="A50" s="5" t="s">
        <v>19</v>
      </c>
      <c r="B50" s="14"/>
      <c r="C50" s="14"/>
      <c r="D50" s="26"/>
      <c r="E50" s="27"/>
      <c r="F50" s="27"/>
      <c r="G50" s="29"/>
      <c r="H50" s="27"/>
      <c r="I50" s="28"/>
      <c r="J50" s="29" t="s">
        <v>7</v>
      </c>
      <c r="K50" s="27"/>
      <c r="L50" s="30">
        <f>SUM(K18:K45)</f>
        <v>17968.619999999995</v>
      </c>
    </row>
    <row r="51" spans="1:12" ht="21" x14ac:dyDescent="0.35">
      <c r="A51" s="33" t="s">
        <v>20</v>
      </c>
      <c r="B51" s="14"/>
      <c r="C51" s="14"/>
      <c r="D51" s="26"/>
      <c r="E51" s="27"/>
      <c r="F51" s="27"/>
      <c r="G51" s="59"/>
      <c r="H51" s="27"/>
      <c r="I51" s="28"/>
      <c r="J51" s="57" t="s">
        <v>21</v>
      </c>
      <c r="K51" s="34"/>
      <c r="L51" s="35">
        <f>SUM(L47:L50)</f>
        <v>303033.24</v>
      </c>
    </row>
    <row r="52" spans="1:12" ht="21" x14ac:dyDescent="0.35">
      <c r="A52" s="36" t="s">
        <v>33</v>
      </c>
      <c r="B52" s="37"/>
      <c r="C52" s="37"/>
      <c r="D52" s="26"/>
      <c r="E52" s="27"/>
      <c r="F52" s="27"/>
      <c r="G52" s="59"/>
      <c r="H52" s="27"/>
      <c r="I52" s="28"/>
      <c r="J52" s="58" t="s">
        <v>22</v>
      </c>
      <c r="K52" s="38"/>
      <c r="L52" s="39">
        <v>-0.24</v>
      </c>
    </row>
    <row r="53" spans="1:12" ht="23.25" x14ac:dyDescent="0.35">
      <c r="A53" s="40"/>
      <c r="B53" s="41"/>
      <c r="C53" s="41"/>
      <c r="D53" s="41"/>
      <c r="E53" s="42"/>
      <c r="F53" s="42"/>
      <c r="G53" s="42"/>
      <c r="H53" s="42"/>
      <c r="I53" s="43"/>
      <c r="J53" s="44" t="s">
        <v>23</v>
      </c>
      <c r="K53" s="44"/>
      <c r="L53" s="45">
        <f>SUM(L51:L52)</f>
        <v>303033</v>
      </c>
    </row>
    <row r="54" spans="1:12" ht="18.75" x14ac:dyDescent="0.25">
      <c r="A54" s="46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8"/>
    </row>
    <row r="55" spans="1:12" ht="21" x14ac:dyDescent="0.35">
      <c r="A55" s="49" t="s">
        <v>35</v>
      </c>
      <c r="B55" s="50"/>
      <c r="C55" s="50"/>
      <c r="D55" s="19"/>
      <c r="E55" s="19"/>
      <c r="F55" s="19"/>
      <c r="G55" s="19"/>
      <c r="H55" s="19"/>
      <c r="I55" s="19"/>
      <c r="J55" s="19"/>
      <c r="K55" s="19"/>
      <c r="L55" s="4"/>
    </row>
    <row r="56" spans="1:12" ht="21" x14ac:dyDescent="0.35">
      <c r="A56" s="51"/>
      <c r="B56" s="50"/>
      <c r="C56" s="50"/>
      <c r="D56" s="14"/>
      <c r="E56" s="14"/>
      <c r="F56" s="14"/>
      <c r="G56" s="14"/>
      <c r="H56" s="14"/>
      <c r="I56" s="14"/>
      <c r="J56" s="14"/>
      <c r="K56" s="14"/>
      <c r="L56" s="7"/>
    </row>
    <row r="57" spans="1:12" ht="21" x14ac:dyDescent="0.35">
      <c r="A57" s="52" t="s">
        <v>27</v>
      </c>
      <c r="B57" s="53"/>
      <c r="C57" s="53"/>
      <c r="D57" s="16"/>
      <c r="E57" s="16"/>
      <c r="F57" s="16"/>
      <c r="G57" s="16"/>
      <c r="H57" s="16"/>
      <c r="I57" s="16"/>
      <c r="J57" s="16"/>
      <c r="K57" s="16"/>
      <c r="L57" s="18"/>
    </row>
  </sheetData>
  <mergeCells count="4">
    <mergeCell ref="F15:G15"/>
    <mergeCell ref="H15:I15"/>
    <mergeCell ref="J15:K15"/>
    <mergeCell ref="A47:B47"/>
  </mergeCells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2024-03-24T16:41:11Z</dcterms:modified>
</cp:coreProperties>
</file>