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7350"/>
  </bookViews>
  <sheets>
    <sheet name="ASSORTED" sheetId="2" r:id="rId1"/>
  </sheets>
  <definedNames>
    <definedName name="_xlnm.Print_Area" localSheetId="0">ASSORTED!$A$1:$N$40</definedName>
  </definedNames>
  <calcPr calcId="145621"/>
</workbook>
</file>

<file path=xl/calcChain.xml><?xml version="1.0" encoding="utf-8"?>
<calcChain xmlns="http://schemas.openxmlformats.org/spreadsheetml/2006/main">
  <c r="N30" i="2" l="1"/>
  <c r="N36" i="2"/>
  <c r="N34" i="2"/>
  <c r="J19" i="2"/>
  <c r="J20" i="2"/>
  <c r="J21" i="2"/>
  <c r="J22" i="2"/>
  <c r="J23" i="2"/>
  <c r="J24" i="2"/>
  <c r="J25" i="2"/>
  <c r="J26" i="2"/>
  <c r="J27" i="2"/>
  <c r="K26" i="2"/>
  <c r="M26" i="2" s="1"/>
  <c r="L19" i="2"/>
  <c r="L20" i="2"/>
  <c r="L21" i="2"/>
  <c r="L22" i="2"/>
  <c r="L23" i="2"/>
  <c r="L24" i="2"/>
  <c r="L25" i="2"/>
  <c r="L26" i="2"/>
  <c r="L27" i="2"/>
  <c r="N19" i="2"/>
  <c r="N20" i="2"/>
  <c r="K20" i="2" s="1"/>
  <c r="M20" i="2" s="1"/>
  <c r="N21" i="2"/>
  <c r="N22" i="2"/>
  <c r="K22" i="2" s="1"/>
  <c r="M22" i="2" s="1"/>
  <c r="N23" i="2"/>
  <c r="K23" i="2" s="1"/>
  <c r="M23" i="2" s="1"/>
  <c r="N24" i="2"/>
  <c r="K24" i="2" s="1"/>
  <c r="M24" i="2" s="1"/>
  <c r="N25" i="2"/>
  <c r="N26" i="2"/>
  <c r="N27" i="2"/>
  <c r="K25" i="2" l="1"/>
  <c r="M25" i="2" s="1"/>
  <c r="K27" i="2"/>
  <c r="M27" i="2" s="1"/>
  <c r="K19" i="2"/>
  <c r="M19" i="2" s="1"/>
  <c r="K21" i="2"/>
  <c r="M21" i="2" s="1"/>
  <c r="N18" i="2"/>
  <c r="J18" i="2" l="1"/>
  <c r="L18" i="2"/>
  <c r="K18" i="2" l="1"/>
  <c r="M18" i="2" s="1"/>
  <c r="N33" i="2" s="1"/>
  <c r="N31" i="2"/>
  <c r="N32" i="2" l="1"/>
</calcChain>
</file>

<file path=xl/sharedStrings.xml><?xml version="1.0" encoding="utf-8"?>
<sst xmlns="http://schemas.openxmlformats.org/spreadsheetml/2006/main" count="86" uniqueCount="71">
  <si>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</si>
  <si>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</si>
  <si>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</si>
  <si>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</si>
  <si>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</si>
  <si>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</si>
  <si>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</si>
  <si>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</si>
  <si>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</si>
  <si>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</si>
  <si>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</si>
  <si>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</si>
  <si>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</si>
  <si>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</si>
  <si>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</si>
  <si>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</si>
  <si>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</si>
  <si>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</si>
  <si>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</si>
  <si>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</si>
  <si>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</si>
  <si>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</si>
  <si>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</si>
  <si>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</si>
  <si>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</si>
  <si>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</si>
  <si>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</si>
  <si>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</si>
  <si>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</si>
  <si>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</si>
  <si>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</si>
  <si>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</si>
  <si>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</si>
  <si>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</si>
  <si>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</si>
  <si>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</si>
  <si>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</si>
  <si>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</si>
  <si>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</si>
  <si>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</si>
  <si>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</si>
  <si>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</si>
  <si>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</si>
  <si>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</si>
  <si>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</si>
  <si>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R0285</t>
  </si>
  <si>
    <t>EVENT NAME : TFAS / RFQ / TFS-2324-00063</t>
  </si>
  <si>
    <t>DATE : 19.02.2024</t>
  </si>
  <si>
    <t>Melamine dinner plates 12 inch- MATT DINNER PLATE</t>
  </si>
  <si>
    <t>Melamine qutera dinner plates 7 inch- MATT MEDIUM PLATE</t>
  </si>
  <si>
    <t>Melamine bowls medium- MATT OPEN SERVING 14 CM</t>
  </si>
  <si>
    <t>Melamine bowls Samll - MATT VEG BOWL</t>
  </si>
  <si>
    <t>Melamine chip and dip plate- OVAL CHIP N DIP</t>
  </si>
  <si>
    <t>Melamine Double chip and dip plate- SQUARE CHIP N DIP</t>
  </si>
  <si>
    <t>SOUP BOWL- DINWELL HOTEL SOUP BOWL BLACK</t>
  </si>
  <si>
    <t>Spoon S S</t>
  </si>
  <si>
    <t>Fork S S</t>
  </si>
  <si>
    <t>Chinese sauce 3 set Box - DINWELL CONDIMENT SET</t>
  </si>
  <si>
    <t>COLOUR</t>
  </si>
  <si>
    <t>BLACK MATT</t>
  </si>
  <si>
    <t>WHITE</t>
  </si>
  <si>
    <t>DINEWELL - DWMP - 5082</t>
  </si>
  <si>
    <t>DINEWELL - DWMP - 5084</t>
  </si>
  <si>
    <t>DINEWELL - DWMP - 5085</t>
  </si>
  <si>
    <t>DINEWELL - DWMP - 5068</t>
  </si>
  <si>
    <t>DINEWELL - DWC - 2124</t>
  </si>
  <si>
    <t>DINEWELL - DWT - 1040</t>
  </si>
  <si>
    <t>DINEWELL - DWMB - 5185</t>
  </si>
  <si>
    <t>DINEWELL - DWT - 1049</t>
  </si>
  <si>
    <t>METINOX</t>
  </si>
  <si>
    <t>GASSAN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</si>
</sst>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161926</xdr:colOff>
      <xdr:row>18</xdr:row>
      <xdr:rowOff>123826</xdr:rowOff>
    </xdr:from>
    <xdr:to>
      <xdr:col>4</xdr:col>
      <xdr:colOff>790576</xdr:colOff>
      <xdr:row>18</xdr:row>
      <xdr:rowOff>752476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6" y="5153026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17</xdr:row>
      <xdr:rowOff>161925</xdr:rowOff>
    </xdr:from>
    <xdr:to>
      <xdr:col>4</xdr:col>
      <xdr:colOff>780342</xdr:colOff>
      <xdr:row>17</xdr:row>
      <xdr:rowOff>789867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4350" y="4314825"/>
          <a:ext cx="627942" cy="627942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19</xdr:row>
      <xdr:rowOff>133351</xdr:rowOff>
    </xdr:from>
    <xdr:to>
      <xdr:col>4</xdr:col>
      <xdr:colOff>876300</xdr:colOff>
      <xdr:row>19</xdr:row>
      <xdr:rowOff>827315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6" y="6038851"/>
          <a:ext cx="809624" cy="693964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142876</xdr:colOff>
      <xdr:row>20</xdr:row>
      <xdr:rowOff>114300</xdr:rowOff>
    </xdr:from>
    <xdr:to>
      <xdr:col>4</xdr:col>
      <xdr:colOff>790576</xdr:colOff>
      <xdr:row>20</xdr:row>
      <xdr:rowOff>838199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14826" y="6896100"/>
          <a:ext cx="647700" cy="723899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123826</xdr:colOff>
      <xdr:row>22</xdr:row>
      <xdr:rowOff>114300</xdr:rowOff>
    </xdr:from>
    <xdr:to>
      <xdr:col>4</xdr:col>
      <xdr:colOff>733426</xdr:colOff>
      <xdr:row>22</xdr:row>
      <xdr:rowOff>810986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95776" y="8648700"/>
          <a:ext cx="609600" cy="696686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21</xdr:row>
      <xdr:rowOff>104775</xdr:rowOff>
    </xdr:from>
    <xdr:to>
      <xdr:col>4</xdr:col>
      <xdr:colOff>847725</xdr:colOff>
      <xdr:row>21</xdr:row>
      <xdr:rowOff>797201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95775" y="7762875"/>
          <a:ext cx="723900" cy="692426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23</xdr:row>
      <xdr:rowOff>161925</xdr:rowOff>
    </xdr:from>
    <xdr:to>
      <xdr:col>4</xdr:col>
      <xdr:colOff>866775</xdr:colOff>
      <xdr:row>23</xdr:row>
      <xdr:rowOff>762000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48150" y="9572625"/>
          <a:ext cx="790575" cy="6000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26</xdr:row>
      <xdr:rowOff>85726</xdr:rowOff>
    </xdr:from>
    <xdr:to>
      <xdr:col>4</xdr:col>
      <xdr:colOff>762000</xdr:colOff>
      <xdr:row>26</xdr:row>
      <xdr:rowOff>737790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12125326"/>
          <a:ext cx="666750" cy="652064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24</xdr:row>
      <xdr:rowOff>76200</xdr:rowOff>
    </xdr:from>
    <xdr:to>
      <xdr:col>4</xdr:col>
      <xdr:colOff>871701</xdr:colOff>
      <xdr:row>24</xdr:row>
      <xdr:rowOff>885825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6" y="10363200"/>
          <a:ext cx="8050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</xdr:colOff>
      <xdr:row>25</xdr:row>
      <xdr:rowOff>76200</xdr:rowOff>
    </xdr:from>
    <xdr:to>
      <xdr:col>4</xdr:col>
      <xdr:colOff>890467</xdr:colOff>
      <xdr:row>25</xdr:row>
      <xdr:rowOff>887038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57675" y="11344275"/>
          <a:ext cx="804742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D24" zoomScaleNormal="100" workbookViewId="0">
      <selection activeCell="N31" sqref="N31"/>
    </sheetView>
  </sheetViews>
  <sheetFormatPr defaultRowHeight="15" x14ac:dyDescent="0.25"/>
  <cols>
    <col min="1" max="1" width="6.42578125" customWidth="1"/>
    <col min="2" max="2" width="24.7109375" customWidth="1"/>
    <col min="3" max="4" width="15.7109375" customWidth="1"/>
    <col min="5" max="5" width="14.42578125" customWidth="1"/>
    <col min="7" max="7" width="9" customWidth="1"/>
    <col min="12" max="12" width="10.42578125" customWidth="1"/>
    <col min="13" max="13" width="11" customWidth="1"/>
    <col min="14" max="14" width="15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5"/>
      <c r="B5" s="66"/>
      <c r="C5" s="66"/>
      <c r="D5" s="66"/>
      <c r="E5" s="66"/>
      <c r="F5" s="66"/>
      <c r="G5" s="66"/>
      <c r="H5" s="66"/>
      <c r="I5" s="66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7" t="s">
        <v>1</v>
      </c>
      <c r="G8" s="68"/>
      <c r="H8" s="68"/>
      <c r="I8" s="68"/>
      <c r="J8" s="68"/>
      <c r="K8" s="68"/>
      <c r="L8" s="68"/>
      <c r="M8" s="68"/>
      <c r="N8" s="69"/>
    </row>
    <row r="9" spans="1:14" ht="18.75" x14ac:dyDescent="0.3">
      <c r="A9" s="5"/>
      <c r="B9" s="100" t="s">
        <v>42</v>
      </c>
      <c r="C9" s="101"/>
      <c r="D9" s="101"/>
      <c r="E9" s="82"/>
      <c r="F9" s="70" t="s">
        <v>36</v>
      </c>
      <c r="G9" s="71"/>
      <c r="H9" s="71"/>
      <c r="I9" s="71"/>
      <c r="J9" s="71"/>
      <c r="K9" s="71"/>
      <c r="L9" s="71"/>
      <c r="M9" s="71"/>
      <c r="N9" s="72"/>
    </row>
    <row r="10" spans="1:14" ht="18.75" x14ac:dyDescent="0.3">
      <c r="A10" s="5"/>
      <c r="B10" s="103" t="s">
        <v>43</v>
      </c>
      <c r="C10" s="102"/>
      <c r="D10" s="102"/>
      <c r="E10" s="15"/>
      <c r="F10" s="73" t="s">
        <v>25</v>
      </c>
      <c r="G10" s="32"/>
      <c r="H10" s="32"/>
      <c r="I10" s="32"/>
      <c r="J10" s="32"/>
      <c r="K10" s="32"/>
      <c r="L10" s="32"/>
      <c r="M10" s="32"/>
      <c r="N10" s="74"/>
    </row>
    <row r="11" spans="1:14" ht="18.75" x14ac:dyDescent="0.3">
      <c r="A11" s="85"/>
      <c r="B11" s="86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12" t="s">
        <v>45</v>
      </c>
      <c r="C12" s="14"/>
      <c r="D12" s="14"/>
      <c r="E12" s="14"/>
      <c r="F12" s="39"/>
      <c r="G12" s="75"/>
      <c r="H12" s="75"/>
      <c r="I12" s="75"/>
      <c r="J12" s="75"/>
      <c r="K12" s="75"/>
      <c r="L12" s="75"/>
      <c r="M12" s="75"/>
      <c r="N12" s="76"/>
    </row>
    <row r="13" spans="1:14" ht="21.75" customHeight="1" x14ac:dyDescent="0.25">
      <c r="A13" s="87"/>
      <c r="B13" s="113" t="s">
        <v>46</v>
      </c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7" t="s">
        <v>47</v>
      </c>
      <c r="G14" s="78"/>
      <c r="H14" s="78"/>
      <c r="I14" s="78"/>
      <c r="J14" s="78"/>
      <c r="K14" s="78"/>
      <c r="L14" s="78"/>
      <c r="M14" s="78"/>
      <c r="N14" s="79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109" t="s">
        <v>41</v>
      </c>
      <c r="H15" s="114" t="s">
        <v>5</v>
      </c>
      <c r="I15" s="115"/>
      <c r="J15" s="114" t="s">
        <v>6</v>
      </c>
      <c r="K15" s="115"/>
      <c r="L15" s="114" t="s">
        <v>7</v>
      </c>
      <c r="M15" s="115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38</v>
      </c>
      <c r="D16" s="23" t="s">
        <v>58</v>
      </c>
      <c r="E16" s="23" t="s">
        <v>37</v>
      </c>
      <c r="F16" s="23" t="s">
        <v>11</v>
      </c>
      <c r="G16" s="110" t="s">
        <v>40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7"/>
      <c r="B17" s="23"/>
      <c r="C17" s="83"/>
      <c r="D17" s="83"/>
      <c r="E17" s="83"/>
      <c r="F17" s="83" t="s">
        <v>15</v>
      </c>
      <c r="G17" s="110" t="s">
        <v>39</v>
      </c>
      <c r="H17" s="24"/>
      <c r="I17" s="24"/>
      <c r="J17" s="25"/>
      <c r="K17" s="24"/>
      <c r="L17" s="25"/>
      <c r="M17" s="24"/>
      <c r="N17" s="24"/>
    </row>
    <row r="18" spans="1:15" ht="69" customHeight="1" x14ac:dyDescent="0.25">
      <c r="A18" s="99">
        <v>1</v>
      </c>
      <c r="B18" s="120" t="s">
        <v>48</v>
      </c>
      <c r="C18" s="104" t="s">
        <v>61</v>
      </c>
      <c r="D18" s="104" t="s">
        <v>59</v>
      </c>
      <c r="E18" s="104"/>
      <c r="F18" s="119">
        <v>60</v>
      </c>
      <c r="G18" s="96">
        <v>190</v>
      </c>
      <c r="H18" s="96">
        <v>18</v>
      </c>
      <c r="I18" s="96">
        <v>0</v>
      </c>
      <c r="J18" s="96">
        <f t="shared" ref="J18:J27" si="0">H18/2</f>
        <v>9</v>
      </c>
      <c r="K18" s="96">
        <f>J18%*N18</f>
        <v>1026</v>
      </c>
      <c r="L18" s="95">
        <f t="shared" ref="L18:L27" si="1">H18/2</f>
        <v>9</v>
      </c>
      <c r="M18" s="96">
        <f>K18</f>
        <v>1026</v>
      </c>
      <c r="N18" s="96">
        <f>F18*G18</f>
        <v>11400</v>
      </c>
      <c r="O18" s="107"/>
    </row>
    <row r="19" spans="1:15" ht="69" customHeight="1" x14ac:dyDescent="0.25">
      <c r="A19" s="99">
        <v>2</v>
      </c>
      <c r="B19" s="118" t="s">
        <v>49</v>
      </c>
      <c r="C19" s="104" t="s">
        <v>62</v>
      </c>
      <c r="D19" s="104" t="s">
        <v>59</v>
      </c>
      <c r="E19" s="104"/>
      <c r="F19" s="119">
        <v>48</v>
      </c>
      <c r="G19" s="96">
        <v>102</v>
      </c>
      <c r="H19" s="96">
        <v>18</v>
      </c>
      <c r="I19" s="96">
        <v>0</v>
      </c>
      <c r="J19" s="96">
        <f t="shared" si="0"/>
        <v>9</v>
      </c>
      <c r="K19" s="96">
        <f t="shared" ref="K19:K27" si="2">J19%*N19</f>
        <v>440.64</v>
      </c>
      <c r="L19" s="95">
        <f t="shared" si="1"/>
        <v>9</v>
      </c>
      <c r="M19" s="96">
        <f t="shared" ref="M19:M27" si="3">K19</f>
        <v>440.64</v>
      </c>
      <c r="N19" s="96">
        <f t="shared" ref="N19:N27" si="4">F19*G19</f>
        <v>4896</v>
      </c>
      <c r="O19" s="107"/>
    </row>
    <row r="20" spans="1:15" ht="69" customHeight="1" x14ac:dyDescent="0.25">
      <c r="A20" s="99">
        <v>3</v>
      </c>
      <c r="B20" s="120" t="s">
        <v>50</v>
      </c>
      <c r="C20" s="104" t="s">
        <v>63</v>
      </c>
      <c r="D20" s="104" t="s">
        <v>59</v>
      </c>
      <c r="E20" s="104"/>
      <c r="F20" s="119">
        <v>12</v>
      </c>
      <c r="G20" s="96">
        <v>124</v>
      </c>
      <c r="H20" s="96">
        <v>18</v>
      </c>
      <c r="I20" s="96">
        <v>0</v>
      </c>
      <c r="J20" s="96">
        <f t="shared" si="0"/>
        <v>9</v>
      </c>
      <c r="K20" s="96">
        <f t="shared" si="2"/>
        <v>133.91999999999999</v>
      </c>
      <c r="L20" s="95">
        <f t="shared" si="1"/>
        <v>9</v>
      </c>
      <c r="M20" s="96">
        <f t="shared" si="3"/>
        <v>133.91999999999999</v>
      </c>
      <c r="N20" s="96">
        <f t="shared" si="4"/>
        <v>1488</v>
      </c>
      <c r="O20" s="107"/>
    </row>
    <row r="21" spans="1:15" ht="69" customHeight="1" x14ac:dyDescent="0.25">
      <c r="A21" s="99">
        <v>4</v>
      </c>
      <c r="B21" s="120" t="s">
        <v>51</v>
      </c>
      <c r="C21" s="104" t="s">
        <v>64</v>
      </c>
      <c r="D21" s="104" t="s">
        <v>59</v>
      </c>
      <c r="E21" s="104"/>
      <c r="F21" s="119">
        <v>12</v>
      </c>
      <c r="G21" s="96">
        <v>58</v>
      </c>
      <c r="H21" s="96">
        <v>18</v>
      </c>
      <c r="I21" s="96">
        <v>0</v>
      </c>
      <c r="J21" s="96">
        <f t="shared" si="0"/>
        <v>9</v>
      </c>
      <c r="K21" s="96">
        <f t="shared" si="2"/>
        <v>62.64</v>
      </c>
      <c r="L21" s="95">
        <f t="shared" si="1"/>
        <v>9</v>
      </c>
      <c r="M21" s="96">
        <f t="shared" si="3"/>
        <v>62.64</v>
      </c>
      <c r="N21" s="96">
        <f t="shared" si="4"/>
        <v>696</v>
      </c>
      <c r="O21" s="107"/>
    </row>
    <row r="22" spans="1:15" ht="69" customHeight="1" x14ac:dyDescent="0.25">
      <c r="A22" s="99">
        <v>5</v>
      </c>
      <c r="B22" s="118" t="s">
        <v>52</v>
      </c>
      <c r="C22" s="104" t="s">
        <v>65</v>
      </c>
      <c r="D22" s="104" t="s">
        <v>60</v>
      </c>
      <c r="E22" s="104"/>
      <c r="F22" s="119">
        <v>24</v>
      </c>
      <c r="G22" s="96">
        <v>151</v>
      </c>
      <c r="H22" s="96">
        <v>18</v>
      </c>
      <c r="I22" s="96">
        <v>0</v>
      </c>
      <c r="J22" s="96">
        <f t="shared" si="0"/>
        <v>9</v>
      </c>
      <c r="K22" s="96">
        <f t="shared" si="2"/>
        <v>326.15999999999997</v>
      </c>
      <c r="L22" s="95">
        <f t="shared" si="1"/>
        <v>9</v>
      </c>
      <c r="M22" s="96">
        <f t="shared" si="3"/>
        <v>326.15999999999997</v>
      </c>
      <c r="N22" s="96">
        <f t="shared" si="4"/>
        <v>3624</v>
      </c>
      <c r="O22" s="107"/>
    </row>
    <row r="23" spans="1:15" ht="69" customHeight="1" x14ac:dyDescent="0.25">
      <c r="A23" s="99">
        <v>6</v>
      </c>
      <c r="B23" s="120" t="s">
        <v>53</v>
      </c>
      <c r="C23" s="104" t="s">
        <v>66</v>
      </c>
      <c r="D23" s="104" t="s">
        <v>60</v>
      </c>
      <c r="E23" s="104"/>
      <c r="F23" s="119">
        <v>12</v>
      </c>
      <c r="G23" s="96">
        <v>217</v>
      </c>
      <c r="H23" s="96">
        <v>18</v>
      </c>
      <c r="I23" s="96">
        <v>0</v>
      </c>
      <c r="J23" s="96">
        <f t="shared" si="0"/>
        <v>9</v>
      </c>
      <c r="K23" s="96">
        <f t="shared" si="2"/>
        <v>234.35999999999999</v>
      </c>
      <c r="L23" s="95">
        <f t="shared" si="1"/>
        <v>9</v>
      </c>
      <c r="M23" s="96">
        <f t="shared" si="3"/>
        <v>234.35999999999999</v>
      </c>
      <c r="N23" s="96">
        <f t="shared" si="4"/>
        <v>2604</v>
      </c>
      <c r="O23" s="107"/>
    </row>
    <row r="24" spans="1:15" ht="69" customHeight="1" x14ac:dyDescent="0.25">
      <c r="A24" s="99">
        <v>7</v>
      </c>
      <c r="B24" s="118" t="s">
        <v>54</v>
      </c>
      <c r="C24" s="104" t="s">
        <v>67</v>
      </c>
      <c r="D24" s="104" t="s">
        <v>59</v>
      </c>
      <c r="E24" s="104"/>
      <c r="F24" s="119">
        <v>30</v>
      </c>
      <c r="G24" s="96">
        <v>58</v>
      </c>
      <c r="H24" s="96">
        <v>18</v>
      </c>
      <c r="I24" s="96">
        <v>0</v>
      </c>
      <c r="J24" s="96">
        <f t="shared" si="0"/>
        <v>9</v>
      </c>
      <c r="K24" s="96">
        <f t="shared" si="2"/>
        <v>156.6</v>
      </c>
      <c r="L24" s="95">
        <f t="shared" si="1"/>
        <v>9</v>
      </c>
      <c r="M24" s="96">
        <f t="shared" si="3"/>
        <v>156.6</v>
      </c>
      <c r="N24" s="96">
        <f t="shared" si="4"/>
        <v>1740</v>
      </c>
      <c r="O24" s="107"/>
    </row>
    <row r="25" spans="1:15" ht="77.25" customHeight="1" x14ac:dyDescent="0.25">
      <c r="A25" s="99">
        <v>8</v>
      </c>
      <c r="B25" s="118" t="s">
        <v>55</v>
      </c>
      <c r="C25" s="104" t="s">
        <v>69</v>
      </c>
      <c r="D25" s="104" t="s">
        <v>70</v>
      </c>
      <c r="E25" s="104"/>
      <c r="F25" s="119">
        <v>120</v>
      </c>
      <c r="G25" s="96">
        <v>75</v>
      </c>
      <c r="H25" s="96">
        <v>18</v>
      </c>
      <c r="I25" s="96">
        <v>0</v>
      </c>
      <c r="J25" s="96">
        <f t="shared" si="0"/>
        <v>9</v>
      </c>
      <c r="K25" s="96">
        <f t="shared" si="2"/>
        <v>810</v>
      </c>
      <c r="L25" s="95">
        <f t="shared" si="1"/>
        <v>9</v>
      </c>
      <c r="M25" s="96">
        <f t="shared" si="3"/>
        <v>810</v>
      </c>
      <c r="N25" s="96">
        <f t="shared" si="4"/>
        <v>9000</v>
      </c>
      <c r="O25" s="107"/>
    </row>
    <row r="26" spans="1:15" ht="76.5" customHeight="1" x14ac:dyDescent="0.25">
      <c r="A26" s="99">
        <v>9</v>
      </c>
      <c r="B26" s="118" t="s">
        <v>56</v>
      </c>
      <c r="C26" s="104" t="s">
        <v>69</v>
      </c>
      <c r="D26" s="104" t="s">
        <v>70</v>
      </c>
      <c r="E26" s="104"/>
      <c r="F26" s="119">
        <v>60</v>
      </c>
      <c r="G26" s="96">
        <v>75</v>
      </c>
      <c r="H26" s="96">
        <v>18</v>
      </c>
      <c r="I26" s="96">
        <v>0</v>
      </c>
      <c r="J26" s="96">
        <f t="shared" si="0"/>
        <v>9</v>
      </c>
      <c r="K26" s="96">
        <f t="shared" si="2"/>
        <v>405</v>
      </c>
      <c r="L26" s="95">
        <f t="shared" si="1"/>
        <v>9</v>
      </c>
      <c r="M26" s="96">
        <f t="shared" si="3"/>
        <v>405</v>
      </c>
      <c r="N26" s="96">
        <f t="shared" si="4"/>
        <v>4500</v>
      </c>
      <c r="O26" s="107"/>
    </row>
    <row r="27" spans="1:15" ht="63" customHeight="1" x14ac:dyDescent="0.25">
      <c r="A27" s="99">
        <v>10</v>
      </c>
      <c r="B27" s="120" t="s">
        <v>57</v>
      </c>
      <c r="C27" s="105" t="s">
        <v>68</v>
      </c>
      <c r="D27" s="105" t="s">
        <v>60</v>
      </c>
      <c r="E27" s="106"/>
      <c r="F27" s="119">
        <v>1</v>
      </c>
      <c r="G27" s="96">
        <v>382</v>
      </c>
      <c r="H27" s="96">
        <v>18</v>
      </c>
      <c r="I27" s="96">
        <v>0</v>
      </c>
      <c r="J27" s="96">
        <f t="shared" si="0"/>
        <v>9</v>
      </c>
      <c r="K27" s="96">
        <f t="shared" si="2"/>
        <v>34.379999999999995</v>
      </c>
      <c r="L27" s="95">
        <f t="shared" si="1"/>
        <v>9</v>
      </c>
      <c r="M27" s="96">
        <f t="shared" si="3"/>
        <v>34.379999999999995</v>
      </c>
      <c r="N27" s="96">
        <f t="shared" si="4"/>
        <v>382</v>
      </c>
    </row>
    <row r="28" spans="1:15" ht="24" customHeight="1" x14ac:dyDescent="0.25">
      <c r="A28" s="99"/>
      <c r="B28" s="108"/>
      <c r="C28" s="98"/>
      <c r="D28" s="98"/>
      <c r="E28" s="106"/>
      <c r="F28" s="106"/>
      <c r="G28" s="111"/>
      <c r="H28" s="96"/>
      <c r="I28" s="96"/>
      <c r="J28" s="96"/>
      <c r="K28" s="96"/>
      <c r="L28" s="95"/>
      <c r="M28" s="96"/>
      <c r="N28" s="96"/>
    </row>
    <row r="29" spans="1:15" ht="27" customHeight="1" x14ac:dyDescent="0.25">
      <c r="A29" s="89"/>
      <c r="B29" s="88"/>
      <c r="C29" s="90"/>
      <c r="D29" s="90"/>
      <c r="E29" s="90"/>
      <c r="F29" s="91"/>
      <c r="G29" s="92"/>
      <c r="H29" s="92"/>
      <c r="I29" s="93"/>
      <c r="J29" s="92"/>
      <c r="K29" s="92"/>
      <c r="L29" s="94"/>
      <c r="M29" s="92"/>
      <c r="N29" s="92"/>
    </row>
    <row r="30" spans="1:15" ht="21" x14ac:dyDescent="0.35">
      <c r="A30" s="116" t="s">
        <v>24</v>
      </c>
      <c r="B30" s="117"/>
      <c r="C30" s="26"/>
      <c r="D30" s="26"/>
      <c r="E30" s="26"/>
      <c r="F30" s="27"/>
      <c r="G30" s="28" t="s">
        <v>16</v>
      </c>
      <c r="H30" s="28"/>
      <c r="I30" s="61"/>
      <c r="J30" s="37"/>
      <c r="K30" s="63"/>
      <c r="L30" s="60" t="s">
        <v>17</v>
      </c>
      <c r="M30" s="30"/>
      <c r="N30" s="31">
        <f>SUM(N18:N29)</f>
        <v>40330</v>
      </c>
    </row>
    <row r="31" spans="1:15" ht="21" x14ac:dyDescent="0.35">
      <c r="A31" s="80" t="s">
        <v>18</v>
      </c>
      <c r="B31" s="81"/>
      <c r="C31" s="26"/>
      <c r="D31" s="26"/>
      <c r="E31" s="26"/>
      <c r="F31" s="27"/>
      <c r="G31" s="28"/>
      <c r="H31" s="28"/>
      <c r="I31" s="32"/>
      <c r="J31" s="28"/>
      <c r="K31" s="29"/>
      <c r="L31" s="32" t="s">
        <v>5</v>
      </c>
      <c r="M31" s="28"/>
      <c r="N31" s="33">
        <f>SUM(I18:I18)</f>
        <v>0</v>
      </c>
    </row>
    <row r="32" spans="1:15" ht="21" x14ac:dyDescent="0.35">
      <c r="A32" s="34" t="s">
        <v>44</v>
      </c>
      <c r="B32" s="35"/>
      <c r="C32" s="35"/>
      <c r="D32" s="35"/>
      <c r="E32" s="35"/>
      <c r="F32" s="35"/>
      <c r="G32" s="35"/>
      <c r="H32" s="35"/>
      <c r="I32" s="32"/>
      <c r="J32" s="28"/>
      <c r="K32" s="29"/>
      <c r="L32" s="32" t="s">
        <v>6</v>
      </c>
      <c r="M32" s="28"/>
      <c r="N32" s="33">
        <f>SUM(K18:K29)</f>
        <v>3629.7000000000003</v>
      </c>
    </row>
    <row r="33" spans="1:14" ht="21" x14ac:dyDescent="0.35">
      <c r="A33" s="5" t="s">
        <v>19</v>
      </c>
      <c r="B33" s="14"/>
      <c r="C33" s="14"/>
      <c r="D33" s="14"/>
      <c r="E33" s="14"/>
      <c r="F33" s="27"/>
      <c r="G33" s="28"/>
      <c r="H33" s="28"/>
      <c r="I33" s="32"/>
      <c r="J33" s="28"/>
      <c r="K33" s="29"/>
      <c r="L33" s="32" t="s">
        <v>7</v>
      </c>
      <c r="M33" s="28"/>
      <c r="N33" s="33">
        <f>SUM(M18:M29)</f>
        <v>3629.7000000000003</v>
      </c>
    </row>
    <row r="34" spans="1:14" ht="21" x14ac:dyDescent="0.35">
      <c r="A34" s="36" t="s">
        <v>20</v>
      </c>
      <c r="B34" s="14"/>
      <c r="C34" s="14"/>
      <c r="D34" s="14"/>
      <c r="E34" s="14"/>
      <c r="F34" s="27"/>
      <c r="G34" s="28"/>
      <c r="H34" s="28"/>
      <c r="I34" s="64"/>
      <c r="J34" s="28"/>
      <c r="K34" s="29"/>
      <c r="L34" s="61" t="s">
        <v>21</v>
      </c>
      <c r="M34" s="37"/>
      <c r="N34" s="38">
        <f>SUM(N30:N33)</f>
        <v>47589.399999999994</v>
      </c>
    </row>
    <row r="35" spans="1:14" ht="21" x14ac:dyDescent="0.35">
      <c r="A35" s="39" t="s">
        <v>33</v>
      </c>
      <c r="B35" s="40"/>
      <c r="C35" s="40"/>
      <c r="D35" s="40"/>
      <c r="E35" s="40"/>
      <c r="F35" s="27"/>
      <c r="G35" s="28"/>
      <c r="H35" s="28"/>
      <c r="I35" s="64"/>
      <c r="J35" s="28"/>
      <c r="K35" s="29"/>
      <c r="L35" s="62" t="s">
        <v>22</v>
      </c>
      <c r="M35" s="41"/>
      <c r="N35" s="42">
        <v>-0.4</v>
      </c>
    </row>
    <row r="36" spans="1:14" ht="23.25" x14ac:dyDescent="0.35">
      <c r="A36" s="43"/>
      <c r="B36" s="44"/>
      <c r="C36" s="44"/>
      <c r="D36" s="44"/>
      <c r="E36" s="44"/>
      <c r="F36" s="44"/>
      <c r="G36" s="45"/>
      <c r="H36" s="45"/>
      <c r="I36" s="45"/>
      <c r="J36" s="45"/>
      <c r="K36" s="46"/>
      <c r="L36" s="47" t="s">
        <v>23</v>
      </c>
      <c r="M36" s="47"/>
      <c r="N36" s="48">
        <f>SUM(N34:N35)</f>
        <v>47588.999999999993</v>
      </c>
    </row>
    <row r="37" spans="1:14" ht="18.75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</row>
    <row r="38" spans="1:14" ht="21" x14ac:dyDescent="0.35">
      <c r="A38" s="52" t="s">
        <v>35</v>
      </c>
      <c r="B38" s="53"/>
      <c r="C38" s="53"/>
      <c r="D38" s="53"/>
      <c r="E38" s="53"/>
      <c r="F38" s="20"/>
      <c r="G38" s="20"/>
      <c r="H38" s="20"/>
      <c r="I38" s="20"/>
      <c r="J38" s="20"/>
      <c r="K38" s="20"/>
      <c r="L38" s="20"/>
      <c r="M38" s="20"/>
      <c r="N38" s="4"/>
    </row>
    <row r="39" spans="1:14" ht="21" x14ac:dyDescent="0.35">
      <c r="A39" s="54"/>
      <c r="B39" s="53"/>
      <c r="C39" s="53"/>
      <c r="D39" s="53"/>
      <c r="E39" s="53"/>
      <c r="F39" s="14"/>
      <c r="G39" s="14"/>
      <c r="H39" s="14"/>
      <c r="I39" s="14"/>
      <c r="J39" s="14"/>
      <c r="K39" s="14"/>
      <c r="L39" s="14"/>
      <c r="M39" s="14"/>
      <c r="N39" s="7"/>
    </row>
    <row r="40" spans="1:14" ht="21" x14ac:dyDescent="0.35">
      <c r="A40" s="55" t="s">
        <v>27</v>
      </c>
      <c r="B40" s="56"/>
      <c r="C40" s="56"/>
      <c r="D40" s="56"/>
      <c r="E40" s="56"/>
      <c r="F40" s="17"/>
      <c r="G40" s="17"/>
      <c r="H40" s="17"/>
      <c r="I40" s="17"/>
      <c r="J40" s="17"/>
      <c r="K40" s="17"/>
      <c r="L40" s="17"/>
      <c r="M40" s="17"/>
      <c r="N40" s="19"/>
    </row>
  </sheetData>
  <mergeCells count="4">
    <mergeCell ref="H15:I15"/>
    <mergeCell ref="J15:K15"/>
    <mergeCell ref="L15:M15"/>
    <mergeCell ref="A30:B30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2024-02-19T11:29:26Z</dcterms:modified>
</cp:coreProperties>
</file>