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ASSORTED!$A$1:$M$53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J38" i="2" s="1"/>
  <c r="L38" i="2" s="1"/>
  <c r="I39" i="2"/>
  <c r="I40" i="2"/>
  <c r="I41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M19" i="2"/>
  <c r="M20" i="2"/>
  <c r="M21" i="2"/>
  <c r="J21" i="2" s="1"/>
  <c r="L21" i="2" s="1"/>
  <c r="M22" i="2"/>
  <c r="J22" i="2" s="1"/>
  <c r="L22" i="2" s="1"/>
  <c r="M23" i="2"/>
  <c r="M24" i="2"/>
  <c r="M25" i="2"/>
  <c r="J25" i="2" s="1"/>
  <c r="L25" i="2" s="1"/>
  <c r="M26" i="2"/>
  <c r="J26" i="2" s="1"/>
  <c r="L26" i="2" s="1"/>
  <c r="M27" i="2"/>
  <c r="M28" i="2"/>
  <c r="M29" i="2"/>
  <c r="J29" i="2" s="1"/>
  <c r="L29" i="2" s="1"/>
  <c r="M30" i="2"/>
  <c r="J30" i="2" s="1"/>
  <c r="L30" i="2" s="1"/>
  <c r="M31" i="2"/>
  <c r="M32" i="2"/>
  <c r="M33" i="2"/>
  <c r="J33" i="2" s="1"/>
  <c r="L33" i="2" s="1"/>
  <c r="M34" i="2"/>
  <c r="J34" i="2" s="1"/>
  <c r="L34" i="2" s="1"/>
  <c r="M35" i="2"/>
  <c r="M36" i="2"/>
  <c r="M37" i="2"/>
  <c r="M38" i="2"/>
  <c r="M39" i="2"/>
  <c r="M40" i="2"/>
  <c r="M41" i="2"/>
  <c r="J32" i="2" l="1"/>
  <c r="L32" i="2" s="1"/>
  <c r="J41" i="2"/>
  <c r="L41" i="2" s="1"/>
  <c r="J40" i="2"/>
  <c r="L40" i="2" s="1"/>
  <c r="J39" i="2"/>
  <c r="L39" i="2" s="1"/>
  <c r="J37" i="2"/>
  <c r="L37" i="2" s="1"/>
  <c r="J36" i="2"/>
  <c r="L36" i="2" s="1"/>
  <c r="J35" i="2"/>
  <c r="L35" i="2" s="1"/>
  <c r="J31" i="2"/>
  <c r="L31" i="2" s="1"/>
  <c r="J28" i="2"/>
  <c r="L28" i="2" s="1"/>
  <c r="J27" i="2"/>
  <c r="L27" i="2" s="1"/>
  <c r="J24" i="2"/>
  <c r="L24" i="2" s="1"/>
  <c r="J23" i="2"/>
  <c r="L23" i="2" s="1"/>
  <c r="J20" i="2"/>
  <c r="L20" i="2" s="1"/>
  <c r="J19" i="2"/>
  <c r="L19" i="2" s="1"/>
  <c r="M18" i="2"/>
  <c r="M43" i="2" s="1"/>
  <c r="I18" i="2" l="1"/>
  <c r="K18" i="2"/>
  <c r="J18" i="2" l="1"/>
  <c r="M45" i="2" s="1"/>
  <c r="M44" i="2"/>
  <c r="L18" i="2" l="1"/>
  <c r="M46" i="2" s="1"/>
  <c r="M47" i="2" s="1"/>
  <c r="M49" i="2" l="1"/>
</calcChain>
</file>

<file path=xl/sharedStrings.xml><?xml version="1.0" encoding="utf-8"?>
<sst xmlns="http://schemas.openxmlformats.org/spreadsheetml/2006/main" count="91" uniqueCount="83">
  <si>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</si>
  <si>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</si>
  <si>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</si>
  <si>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</si>
  <si>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</si>
  <si>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</si>
  <si>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</si>
  <si>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</si>
  <si>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</si>
  <si>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</si>
  <si>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</si>
  <si>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</si>
  <si>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</si>
  <si>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</si>
  <si>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</si>
  <si>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</si>
  <si>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</si>
  <si>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</si>
  <si>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</si>
  <si>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</si>
  <si>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</si>
  <si>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</si>
  <si>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</si>
  <si>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</si>
  <si>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</si>
  <si>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</si>
  <si>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</si>
  <si>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</si>
  <si>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</si>
  <si>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</si>
  <si>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</si>
  <si>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</si>
  <si>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</si>
  <si>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</si>
  <si>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</si>
  <si>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</si>
  <si>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</si>
  <si>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</si>
  <si>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</si>
  <si>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</si>
  <si>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</si>
  <si>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</si>
  <si>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</si>
  <si>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>DATE : 18.07.2024</t>
  </si>
  <si>
    <t>EVENT NO : R1470</t>
  </si>
  <si>
    <t>SQUARE COPPER PLATTER</t>
  </si>
  <si>
    <t>RECTANGLE COPPER PLATTER</t>
  </si>
  <si>
    <t>COPPER CHUTNEY BOWL</t>
  </si>
  <si>
    <t>THALI</t>
  </si>
  <si>
    <t>BIRYANI HANDI</t>
  </si>
  <si>
    <t xml:space="preserve">OVAL ENTRÉE DISH </t>
  </si>
  <si>
    <t>COPPER BOWL</t>
  </si>
  <si>
    <t>COPPER DESSERT BOWL WITH UNDERLINER</t>
  </si>
  <si>
    <t>COPPER GLASSES</t>
  </si>
  <si>
    <t>WATER SERVICE JUG</t>
  </si>
  <si>
    <t>COPPER FINGER BOWL WITH UNDERLINER</t>
  </si>
  <si>
    <t>COPPER PICKLE BOWL SET OF THREE</t>
  </si>
  <si>
    <t>COPPER TISSUE HOLDER</t>
  </si>
  <si>
    <t>COPPER CRUET SET</t>
  </si>
  <si>
    <t>SERVICE TRAYS</t>
  </si>
  <si>
    <t>COFFEE DABRA SET</t>
  </si>
  <si>
    <t>SS TEA SPOON WITH COPPER HANDLE</t>
  </si>
  <si>
    <t>SS DESSERT SPOON WITH COPPER HANDLE</t>
  </si>
  <si>
    <t>SS TABLE SPOON WITH COPPER HANDLE</t>
  </si>
  <si>
    <t>SS TABLE FORK WITH COPPER HANDLE</t>
  </si>
  <si>
    <t>SS RICE SERVING SPOON WITH COPPER HANDLE</t>
  </si>
  <si>
    <t>SS DAL SERVING SPOON WITH COPPER HANDLE</t>
  </si>
  <si>
    <t>SS TABLE KNIFE WITH COPPER HANDLE</t>
  </si>
  <si>
    <t>COPPER PLATTER WITH SS IN THE CENTER 20X20X2 cm</t>
  </si>
  <si>
    <t>COPPER PLATTER WITH SS IN THE CENTER 32X18X2 cm</t>
  </si>
  <si>
    <t>40 ml COPPER KATORI WITH SS INSIDE 6.5X6.5X2.5 cm</t>
  </si>
  <si>
    <t>8 PCS COPPER THALI SET WITH SS INSIDE 33X33X4 cm</t>
  </si>
  <si>
    <t>COPPER BIRYANI HANDI WITH SS INSIDE 300ml</t>
  </si>
  <si>
    <t>COPPER BIRYANI HANDI WITH SS INSIDE 500 ml</t>
  </si>
  <si>
    <t>COPPER ENTRÉE DISH WITH SS INSIDE 500ml</t>
  </si>
  <si>
    <t>COPPER BOWL WITH SS INSIDE 250 ml</t>
  </si>
  <si>
    <t>COPPER BOWL WITH SS INSIDE 100 ml</t>
  </si>
  <si>
    <t>COPPER GLASS WITH SS INSIDE 250ml</t>
  </si>
  <si>
    <t>COPPER JUG 1500ml</t>
  </si>
  <si>
    <t>COPPER BOWL WITH SS INSIDE 250ml</t>
  </si>
  <si>
    <t>COPPER BOWL SET WITH SS INSIDE 100ml each</t>
  </si>
  <si>
    <t>BLACK -ANTI SKID</t>
  </si>
  <si>
    <r>
      <t xml:space="preserve">2) Delivery   </t>
    </r>
    <r>
      <rPr>
        <sz val="14"/>
        <rFont val="Calibri"/>
        <family val="2"/>
      </rPr>
      <t>: Within 30-45 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</si>
</sst>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0" fontId="34" fillId="0" borderId="15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emf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emf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76201</xdr:colOff>
      <xdr:row>17</xdr:row>
      <xdr:rowOff>85725</xdr:rowOff>
    </xdr:from>
    <xdr:to>
      <xdr:col>3</xdr:col>
      <xdr:colOff>949077</xdr:colOff>
      <xdr:row>17</xdr:row>
      <xdr:rowOff>723900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6" y="4238625"/>
          <a:ext cx="872876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171450</xdr:colOff>
      <xdr:row>18</xdr:row>
      <xdr:rowOff>57151</xdr:rowOff>
    </xdr:from>
    <xdr:to>
      <xdr:col>3</xdr:col>
      <xdr:colOff>942975</xdr:colOff>
      <xdr:row>18</xdr:row>
      <xdr:rowOff>744985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5010151"/>
          <a:ext cx="771525" cy="687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76201</xdr:colOff>
      <xdr:row>19</xdr:row>
      <xdr:rowOff>123826</xdr:rowOff>
    </xdr:from>
    <xdr:to>
      <xdr:col>3</xdr:col>
      <xdr:colOff>952501</xdr:colOff>
      <xdr:row>19</xdr:row>
      <xdr:rowOff>692418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6" y="5876926"/>
          <a:ext cx="876300" cy="568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85725</xdr:colOff>
      <xdr:row>20</xdr:row>
      <xdr:rowOff>149353</xdr:rowOff>
    </xdr:from>
    <xdr:to>
      <xdr:col>3</xdr:col>
      <xdr:colOff>1066800</xdr:colOff>
      <xdr:row>20</xdr:row>
      <xdr:rowOff>666750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6702553"/>
          <a:ext cx="981075" cy="517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104775</xdr:colOff>
      <xdr:row>24</xdr:row>
      <xdr:rowOff>104775</xdr:rowOff>
    </xdr:from>
    <xdr:to>
      <xdr:col>3</xdr:col>
      <xdr:colOff>982675</xdr:colOff>
      <xdr:row>24</xdr:row>
      <xdr:rowOff>671752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29050" y="9591675"/>
          <a:ext cx="877900" cy="566977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25</xdr:row>
      <xdr:rowOff>38100</xdr:rowOff>
    </xdr:from>
    <xdr:to>
      <xdr:col>3</xdr:col>
      <xdr:colOff>954100</xdr:colOff>
      <xdr:row>25</xdr:row>
      <xdr:rowOff>605077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00475" y="10296525"/>
          <a:ext cx="877900" cy="566977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295276</xdr:colOff>
      <xdr:row>26</xdr:row>
      <xdr:rowOff>66675</xdr:rowOff>
    </xdr:from>
    <xdr:to>
      <xdr:col>3</xdr:col>
      <xdr:colOff>733426</xdr:colOff>
      <xdr:row>26</xdr:row>
      <xdr:rowOff>668619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1" y="11134725"/>
          <a:ext cx="438150" cy="601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114300</xdr:colOff>
      <xdr:row>29</xdr:row>
      <xdr:rowOff>81130</xdr:rowOff>
    </xdr:from>
    <xdr:to>
      <xdr:col>3</xdr:col>
      <xdr:colOff>895350</xdr:colOff>
      <xdr:row>29</xdr:row>
      <xdr:rowOff>838200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838575" y="13692355"/>
          <a:ext cx="781050" cy="757070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123826</xdr:colOff>
      <xdr:row>30</xdr:row>
      <xdr:rowOff>133350</xdr:rowOff>
    </xdr:from>
    <xdr:to>
      <xdr:col>3</xdr:col>
      <xdr:colOff>923926</xdr:colOff>
      <xdr:row>30</xdr:row>
      <xdr:rowOff>625032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1" y="14697075"/>
          <a:ext cx="800100" cy="4916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133350</xdr:colOff>
      <xdr:row>31</xdr:row>
      <xdr:rowOff>95251</xdr:rowOff>
    </xdr:from>
    <xdr:to>
      <xdr:col>3</xdr:col>
      <xdr:colOff>904875</xdr:colOff>
      <xdr:row>31</xdr:row>
      <xdr:rowOff>903341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5449551"/>
          <a:ext cx="771525" cy="808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123825</xdr:colOff>
      <xdr:row>32</xdr:row>
      <xdr:rowOff>95250</xdr:rowOff>
    </xdr:from>
    <xdr:to>
      <xdr:col>3</xdr:col>
      <xdr:colOff>904875</xdr:colOff>
      <xdr:row>32</xdr:row>
      <xdr:rowOff>876300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848100" y="164306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</xdr:colOff>
      <xdr:row>33</xdr:row>
      <xdr:rowOff>133350</xdr:rowOff>
    </xdr:from>
    <xdr:to>
      <xdr:col>3</xdr:col>
      <xdr:colOff>933450</xdr:colOff>
      <xdr:row>33</xdr:row>
      <xdr:rowOff>885825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905250" y="17516475"/>
          <a:ext cx="752475" cy="752475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38</xdr:row>
      <xdr:rowOff>47626</xdr:rowOff>
    </xdr:from>
    <xdr:to>
      <xdr:col>3</xdr:col>
      <xdr:colOff>1171575</xdr:colOff>
      <xdr:row>38</xdr:row>
      <xdr:rowOff>801902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762375" y="21307426"/>
          <a:ext cx="1133475" cy="754276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114301</xdr:colOff>
      <xdr:row>39</xdr:row>
      <xdr:rowOff>47626</xdr:rowOff>
    </xdr:from>
    <xdr:to>
      <xdr:col>3</xdr:col>
      <xdr:colOff>1152525</xdr:colOff>
      <xdr:row>39</xdr:row>
      <xdr:rowOff>738517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838576" y="22288501"/>
          <a:ext cx="1038224" cy="690891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257175</xdr:colOff>
      <xdr:row>40</xdr:row>
      <xdr:rowOff>180975</xdr:rowOff>
    </xdr:from>
    <xdr:to>
      <xdr:col>3</xdr:col>
      <xdr:colOff>946083</xdr:colOff>
      <xdr:row>40</xdr:row>
      <xdr:rowOff>962025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981450" y="23212425"/>
          <a:ext cx="688908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57151</xdr:colOff>
      <xdr:row>36</xdr:row>
      <xdr:rowOff>114300</xdr:rowOff>
    </xdr:from>
    <xdr:to>
      <xdr:col>3</xdr:col>
      <xdr:colOff>1143001</xdr:colOff>
      <xdr:row>36</xdr:row>
      <xdr:rowOff>626408</xdr:rowOff>
    </xdr:to>
    <xdr:pic>
      <xdr:nvPicPr>
        <xdr:cNvPr id="28" name="Picture 27"/>
        <xdr:cNvPicPr>
          <a:picLocks noChangeAspect="1"/>
        </xdr:cNvPicPr>
      </xdr:nvPicPr>
      <xdr:blipFill rotWithShape="1">
        <a:blip xmlns:r="http://schemas.openxmlformats.org/officeDocument/2006/relationships" r:embed="rId15"/>
        <a:srcRect r="19407"/>
        <a:stretch/>
      </xdr:blipFill>
      <xdr:spPr>
        <a:xfrm>
          <a:off x="3781426" y="19992975"/>
          <a:ext cx="1085850" cy="512108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35</xdr:row>
      <xdr:rowOff>171450</xdr:rowOff>
    </xdr:from>
    <xdr:to>
      <xdr:col>3</xdr:col>
      <xdr:colOff>1178911</xdr:colOff>
      <xdr:row>35</xdr:row>
      <xdr:rowOff>646979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781425" y="19621500"/>
          <a:ext cx="1121761" cy="475529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34</xdr:row>
      <xdr:rowOff>85725</xdr:rowOff>
    </xdr:from>
    <xdr:to>
      <xdr:col>3</xdr:col>
      <xdr:colOff>1085850</xdr:colOff>
      <xdr:row>34</xdr:row>
      <xdr:rowOff>517766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790950" y="18488025"/>
          <a:ext cx="1019175" cy="43204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37</xdr:row>
      <xdr:rowOff>95250</xdr:rowOff>
    </xdr:from>
    <xdr:to>
      <xdr:col>3</xdr:col>
      <xdr:colOff>1171575</xdr:colOff>
      <xdr:row>37</xdr:row>
      <xdr:rowOff>535781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838575" y="20697825"/>
          <a:ext cx="1057275" cy="440531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28</xdr:row>
      <xdr:rowOff>123825</xdr:rowOff>
    </xdr:from>
    <xdr:to>
      <xdr:col>3</xdr:col>
      <xdr:colOff>1175483</xdr:colOff>
      <xdr:row>28</xdr:row>
      <xdr:rowOff>831022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771900" y="12782550"/>
          <a:ext cx="1127858" cy="707197"/>
        </a:xfrm>
        <a:prstGeom prst="rect">
          <a:avLst/>
        </a:prstGeom>
      </xdr:spPr>
    </xdr:pic>
    <xdr:clientData/>
  </xdr:twoCellAnchor>
  <xdr:twoCellAnchor editAs="oneCell">
    <xdr:from>
      <xdr:col>3</xdr:col>
      <xdr:colOff>76201</xdr:colOff>
      <xdr:row>23</xdr:row>
      <xdr:rowOff>95251</xdr:rowOff>
    </xdr:from>
    <xdr:to>
      <xdr:col>3</xdr:col>
      <xdr:colOff>1104901</xdr:colOff>
      <xdr:row>23</xdr:row>
      <xdr:rowOff>831343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800476" y="8734426"/>
          <a:ext cx="1028700" cy="736092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21</xdr:row>
      <xdr:rowOff>152401</xdr:rowOff>
    </xdr:from>
    <xdr:to>
      <xdr:col>3</xdr:col>
      <xdr:colOff>971550</xdr:colOff>
      <xdr:row>21</xdr:row>
      <xdr:rowOff>666007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867150" y="7505701"/>
          <a:ext cx="828675" cy="513606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22</xdr:row>
      <xdr:rowOff>104775</xdr:rowOff>
    </xdr:from>
    <xdr:to>
      <xdr:col>3</xdr:col>
      <xdr:colOff>933903</xdr:colOff>
      <xdr:row>22</xdr:row>
      <xdr:rowOff>622980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3829050" y="8162925"/>
          <a:ext cx="829128" cy="518205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257175</xdr:colOff>
      <xdr:row>27</xdr:row>
      <xdr:rowOff>142876</xdr:rowOff>
    </xdr:from>
    <xdr:to>
      <xdr:col>3</xdr:col>
      <xdr:colOff>914400</xdr:colOff>
      <xdr:row>27</xdr:row>
      <xdr:rowOff>834692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3981450" y="11953876"/>
          <a:ext cx="657225" cy="691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topLeftCell="A43" zoomScaleNormal="100" workbookViewId="0">
      <selection activeCell="G46" sqref="G46"/>
    </sheetView>
  </sheetViews>
  <sheetFormatPr defaultRowHeight="15" x14ac:dyDescent="0.25"/>
  <cols>
    <col min="1" max="1" width="6.42578125" customWidth="1"/>
    <col min="2" max="2" width="28.85546875" customWidth="1"/>
    <col min="3" max="3" width="20.5703125" customWidth="1"/>
    <col min="4" max="4" width="18.28515625" customWidth="1"/>
    <col min="6" max="6" width="11.8554687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6" t="s">
        <v>41</v>
      </c>
      <c r="C9" s="97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9"/>
      <c r="C10" s="98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3" t="s">
        <v>44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4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43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1" t="s">
        <v>40</v>
      </c>
      <c r="G15" s="109" t="s">
        <v>5</v>
      </c>
      <c r="H15" s="110"/>
      <c r="I15" s="109" t="s">
        <v>6</v>
      </c>
      <c r="J15" s="110"/>
      <c r="K15" s="109" t="s">
        <v>7</v>
      </c>
      <c r="L15" s="110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2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2" t="s">
        <v>38</v>
      </c>
      <c r="G17" s="24"/>
      <c r="H17" s="24"/>
      <c r="I17" s="25"/>
      <c r="J17" s="24"/>
      <c r="K17" s="25"/>
      <c r="L17" s="24"/>
      <c r="M17" s="24"/>
    </row>
    <row r="18" spans="1:14" ht="63" customHeight="1" x14ac:dyDescent="0.25">
      <c r="A18" s="105">
        <v>1</v>
      </c>
      <c r="B18" s="113" t="s">
        <v>45</v>
      </c>
      <c r="C18" s="108" t="s">
        <v>68</v>
      </c>
      <c r="D18" s="107"/>
      <c r="E18" s="114">
        <v>72</v>
      </c>
      <c r="F18" s="106">
        <v>884</v>
      </c>
      <c r="G18" s="106">
        <v>12</v>
      </c>
      <c r="H18" s="106">
        <v>0</v>
      </c>
      <c r="I18" s="106">
        <f t="shared" ref="I18:I41" si="0">G18/2</f>
        <v>6</v>
      </c>
      <c r="J18" s="106">
        <f>I18%*M18</f>
        <v>3818.8799999999997</v>
      </c>
      <c r="K18" s="106">
        <f t="shared" ref="K18:K41" si="1">G18/2</f>
        <v>6</v>
      </c>
      <c r="L18" s="106">
        <f>J18</f>
        <v>3818.8799999999997</v>
      </c>
      <c r="M18" s="106">
        <f>E18*F18</f>
        <v>63648</v>
      </c>
      <c r="N18" s="100"/>
    </row>
    <row r="19" spans="1:14" ht="63" customHeight="1" x14ac:dyDescent="0.25">
      <c r="A19" s="105">
        <v>2</v>
      </c>
      <c r="B19" s="113" t="s">
        <v>46</v>
      </c>
      <c r="C19" s="108" t="s">
        <v>69</v>
      </c>
      <c r="D19" s="107"/>
      <c r="E19" s="114">
        <v>72</v>
      </c>
      <c r="F19" s="106">
        <v>1037</v>
      </c>
      <c r="G19" s="106">
        <v>12</v>
      </c>
      <c r="H19" s="106">
        <v>0</v>
      </c>
      <c r="I19" s="106">
        <f t="shared" si="0"/>
        <v>6</v>
      </c>
      <c r="J19" s="106">
        <f t="shared" ref="J19:J41" si="2">I19%*M19</f>
        <v>4479.84</v>
      </c>
      <c r="K19" s="106">
        <f t="shared" si="1"/>
        <v>6</v>
      </c>
      <c r="L19" s="106">
        <f t="shared" ref="L19:L41" si="3">J19</f>
        <v>4479.84</v>
      </c>
      <c r="M19" s="106">
        <f t="shared" ref="M19:M41" si="4">E19*F19</f>
        <v>74664</v>
      </c>
      <c r="N19" s="100"/>
    </row>
    <row r="20" spans="1:14" ht="63" customHeight="1" x14ac:dyDescent="0.25">
      <c r="A20" s="105">
        <v>3</v>
      </c>
      <c r="B20" s="113" t="s">
        <v>47</v>
      </c>
      <c r="C20" s="108" t="s">
        <v>70</v>
      </c>
      <c r="D20" s="107"/>
      <c r="E20" s="114">
        <v>120</v>
      </c>
      <c r="F20" s="106">
        <v>122</v>
      </c>
      <c r="G20" s="106">
        <v>12</v>
      </c>
      <c r="H20" s="106">
        <v>0</v>
      </c>
      <c r="I20" s="106">
        <f t="shared" si="0"/>
        <v>6</v>
      </c>
      <c r="J20" s="106">
        <f t="shared" si="2"/>
        <v>878.4</v>
      </c>
      <c r="K20" s="106">
        <f t="shared" si="1"/>
        <v>6</v>
      </c>
      <c r="L20" s="106">
        <f t="shared" si="3"/>
        <v>878.4</v>
      </c>
      <c r="M20" s="106">
        <f t="shared" si="4"/>
        <v>14640</v>
      </c>
      <c r="N20" s="100"/>
    </row>
    <row r="21" spans="1:14" ht="63" customHeight="1" x14ac:dyDescent="0.25">
      <c r="A21" s="105">
        <v>4</v>
      </c>
      <c r="B21" s="113" t="s">
        <v>48</v>
      </c>
      <c r="C21" s="108" t="s">
        <v>71</v>
      </c>
      <c r="D21" s="107"/>
      <c r="E21" s="114">
        <v>36</v>
      </c>
      <c r="F21" s="106">
        <v>3300</v>
      </c>
      <c r="G21" s="106">
        <v>12</v>
      </c>
      <c r="H21" s="106">
        <v>0</v>
      </c>
      <c r="I21" s="106">
        <f t="shared" si="0"/>
        <v>6</v>
      </c>
      <c r="J21" s="106">
        <f t="shared" si="2"/>
        <v>7128</v>
      </c>
      <c r="K21" s="106">
        <f t="shared" si="1"/>
        <v>6</v>
      </c>
      <c r="L21" s="106">
        <f t="shared" si="3"/>
        <v>7128</v>
      </c>
      <c r="M21" s="106">
        <f t="shared" si="4"/>
        <v>118800</v>
      </c>
      <c r="N21" s="100"/>
    </row>
    <row r="22" spans="1:14" ht="55.5" customHeight="1" x14ac:dyDescent="0.25">
      <c r="A22" s="105">
        <v>5</v>
      </c>
      <c r="B22" s="113" t="s">
        <v>49</v>
      </c>
      <c r="C22" s="108" t="s">
        <v>72</v>
      </c>
      <c r="D22" s="107"/>
      <c r="E22" s="114">
        <v>36</v>
      </c>
      <c r="F22" s="106">
        <v>280</v>
      </c>
      <c r="G22" s="106">
        <v>12</v>
      </c>
      <c r="H22" s="106">
        <v>0</v>
      </c>
      <c r="I22" s="106">
        <f t="shared" si="0"/>
        <v>6</v>
      </c>
      <c r="J22" s="106">
        <f t="shared" si="2"/>
        <v>604.79999999999995</v>
      </c>
      <c r="K22" s="106">
        <f t="shared" si="1"/>
        <v>6</v>
      </c>
      <c r="L22" s="106">
        <f t="shared" si="3"/>
        <v>604.79999999999995</v>
      </c>
      <c r="M22" s="106">
        <f t="shared" si="4"/>
        <v>10080</v>
      </c>
      <c r="N22" s="100"/>
    </row>
    <row r="23" spans="1:14" ht="54" customHeight="1" x14ac:dyDescent="0.25">
      <c r="A23" s="105">
        <v>6</v>
      </c>
      <c r="B23" s="113" t="s">
        <v>49</v>
      </c>
      <c r="C23" s="108" t="s">
        <v>73</v>
      </c>
      <c r="D23" s="107"/>
      <c r="E23" s="114">
        <v>36</v>
      </c>
      <c r="F23" s="106">
        <v>368</v>
      </c>
      <c r="G23" s="106">
        <v>12</v>
      </c>
      <c r="H23" s="106">
        <v>0</v>
      </c>
      <c r="I23" s="106">
        <f t="shared" si="0"/>
        <v>6</v>
      </c>
      <c r="J23" s="106">
        <f t="shared" si="2"/>
        <v>794.88</v>
      </c>
      <c r="K23" s="106">
        <f t="shared" si="1"/>
        <v>6</v>
      </c>
      <c r="L23" s="106">
        <f t="shared" si="3"/>
        <v>794.88</v>
      </c>
      <c r="M23" s="106">
        <f t="shared" si="4"/>
        <v>13248</v>
      </c>
      <c r="N23" s="100"/>
    </row>
    <row r="24" spans="1:14" ht="66.75" customHeight="1" x14ac:dyDescent="0.25">
      <c r="A24" s="105">
        <v>7</v>
      </c>
      <c r="B24" s="113" t="s">
        <v>50</v>
      </c>
      <c r="C24" s="108" t="s">
        <v>74</v>
      </c>
      <c r="D24" s="107"/>
      <c r="E24" s="114">
        <v>48</v>
      </c>
      <c r="F24" s="106">
        <v>420</v>
      </c>
      <c r="G24" s="106">
        <v>12</v>
      </c>
      <c r="H24" s="106">
        <v>0</v>
      </c>
      <c r="I24" s="106">
        <f t="shared" si="0"/>
        <v>6</v>
      </c>
      <c r="J24" s="106">
        <f t="shared" si="2"/>
        <v>1209.5999999999999</v>
      </c>
      <c r="K24" s="106">
        <f t="shared" si="1"/>
        <v>6</v>
      </c>
      <c r="L24" s="106">
        <f t="shared" si="3"/>
        <v>1209.5999999999999</v>
      </c>
      <c r="M24" s="106">
        <f t="shared" si="4"/>
        <v>20160</v>
      </c>
      <c r="N24" s="100"/>
    </row>
    <row r="25" spans="1:14" ht="60.75" customHeight="1" x14ac:dyDescent="0.25">
      <c r="A25" s="105">
        <v>8</v>
      </c>
      <c r="B25" s="113" t="s">
        <v>51</v>
      </c>
      <c r="C25" s="108" t="s">
        <v>75</v>
      </c>
      <c r="D25" s="107"/>
      <c r="E25" s="114">
        <v>48</v>
      </c>
      <c r="F25" s="106">
        <v>200</v>
      </c>
      <c r="G25" s="106">
        <v>12</v>
      </c>
      <c r="H25" s="106">
        <v>0</v>
      </c>
      <c r="I25" s="106">
        <f t="shared" si="0"/>
        <v>6</v>
      </c>
      <c r="J25" s="106">
        <f t="shared" si="2"/>
        <v>576</v>
      </c>
      <c r="K25" s="106">
        <f t="shared" si="1"/>
        <v>6</v>
      </c>
      <c r="L25" s="106">
        <f t="shared" si="3"/>
        <v>576</v>
      </c>
      <c r="M25" s="106">
        <f t="shared" si="4"/>
        <v>9600</v>
      </c>
      <c r="N25" s="100"/>
    </row>
    <row r="26" spans="1:14" ht="55.5" customHeight="1" x14ac:dyDescent="0.25">
      <c r="A26" s="105">
        <v>9</v>
      </c>
      <c r="B26" s="113" t="s">
        <v>52</v>
      </c>
      <c r="C26" s="108" t="s">
        <v>76</v>
      </c>
      <c r="D26" s="107"/>
      <c r="E26" s="114">
        <v>24</v>
      </c>
      <c r="F26" s="106">
        <v>150</v>
      </c>
      <c r="G26" s="106">
        <v>12</v>
      </c>
      <c r="H26" s="106">
        <v>0</v>
      </c>
      <c r="I26" s="106">
        <f t="shared" si="0"/>
        <v>6</v>
      </c>
      <c r="J26" s="106">
        <f t="shared" si="2"/>
        <v>216</v>
      </c>
      <c r="K26" s="106">
        <f t="shared" si="1"/>
        <v>6</v>
      </c>
      <c r="L26" s="106">
        <f t="shared" si="3"/>
        <v>216</v>
      </c>
      <c r="M26" s="106">
        <f t="shared" si="4"/>
        <v>3600</v>
      </c>
      <c r="N26" s="100"/>
    </row>
    <row r="27" spans="1:14" ht="58.5" customHeight="1" x14ac:dyDescent="0.25">
      <c r="A27" s="105">
        <v>10</v>
      </c>
      <c r="B27" s="113" t="s">
        <v>53</v>
      </c>
      <c r="C27" s="108" t="s">
        <v>77</v>
      </c>
      <c r="D27" s="107"/>
      <c r="E27" s="114">
        <v>60</v>
      </c>
      <c r="F27" s="106">
        <v>120</v>
      </c>
      <c r="G27" s="106">
        <v>12</v>
      </c>
      <c r="H27" s="106">
        <v>0</v>
      </c>
      <c r="I27" s="106">
        <f t="shared" si="0"/>
        <v>6</v>
      </c>
      <c r="J27" s="106">
        <f t="shared" si="2"/>
        <v>432</v>
      </c>
      <c r="K27" s="106">
        <f t="shared" si="1"/>
        <v>6</v>
      </c>
      <c r="L27" s="106">
        <f t="shared" si="3"/>
        <v>432</v>
      </c>
      <c r="M27" s="106">
        <f t="shared" si="4"/>
        <v>7200</v>
      </c>
      <c r="N27" s="100"/>
    </row>
    <row r="28" spans="1:14" ht="75" customHeight="1" x14ac:dyDescent="0.25">
      <c r="A28" s="105">
        <v>11</v>
      </c>
      <c r="B28" s="113" t="s">
        <v>54</v>
      </c>
      <c r="C28" s="108" t="s">
        <v>78</v>
      </c>
      <c r="D28" s="107"/>
      <c r="E28" s="114">
        <v>12</v>
      </c>
      <c r="F28" s="106">
        <v>1820</v>
      </c>
      <c r="G28" s="106">
        <v>12</v>
      </c>
      <c r="H28" s="106">
        <v>0</v>
      </c>
      <c r="I28" s="106">
        <f t="shared" si="0"/>
        <v>6</v>
      </c>
      <c r="J28" s="106">
        <f t="shared" si="2"/>
        <v>1310.3999999999999</v>
      </c>
      <c r="K28" s="106">
        <f t="shared" si="1"/>
        <v>6</v>
      </c>
      <c r="L28" s="106">
        <f t="shared" si="3"/>
        <v>1310.3999999999999</v>
      </c>
      <c r="M28" s="106">
        <f t="shared" si="4"/>
        <v>21840</v>
      </c>
      <c r="N28" s="100"/>
    </row>
    <row r="29" spans="1:14" ht="75" customHeight="1" x14ac:dyDescent="0.25">
      <c r="A29" s="105">
        <v>12</v>
      </c>
      <c r="B29" s="113" t="s">
        <v>55</v>
      </c>
      <c r="C29" s="108" t="s">
        <v>79</v>
      </c>
      <c r="D29" s="107"/>
      <c r="E29" s="114">
        <v>24</v>
      </c>
      <c r="F29" s="106">
        <v>491</v>
      </c>
      <c r="G29" s="106">
        <v>12</v>
      </c>
      <c r="H29" s="106">
        <v>0</v>
      </c>
      <c r="I29" s="106">
        <f t="shared" si="0"/>
        <v>6</v>
      </c>
      <c r="J29" s="106">
        <f t="shared" si="2"/>
        <v>707.04</v>
      </c>
      <c r="K29" s="106">
        <f t="shared" si="1"/>
        <v>6</v>
      </c>
      <c r="L29" s="106">
        <f t="shared" si="3"/>
        <v>707.04</v>
      </c>
      <c r="M29" s="106">
        <f t="shared" si="4"/>
        <v>11784</v>
      </c>
      <c r="N29" s="100"/>
    </row>
    <row r="30" spans="1:14" ht="75" customHeight="1" x14ac:dyDescent="0.25">
      <c r="A30" s="105">
        <v>13</v>
      </c>
      <c r="B30" s="113" t="s">
        <v>56</v>
      </c>
      <c r="C30" s="108" t="s">
        <v>80</v>
      </c>
      <c r="D30" s="107"/>
      <c r="E30" s="114">
        <v>12</v>
      </c>
      <c r="F30" s="106">
        <v>1075</v>
      </c>
      <c r="G30" s="106">
        <v>12</v>
      </c>
      <c r="H30" s="106">
        <v>0</v>
      </c>
      <c r="I30" s="106">
        <f t="shared" si="0"/>
        <v>6</v>
      </c>
      <c r="J30" s="106">
        <f t="shared" si="2"/>
        <v>774</v>
      </c>
      <c r="K30" s="106">
        <f t="shared" si="1"/>
        <v>6</v>
      </c>
      <c r="L30" s="106">
        <f t="shared" si="3"/>
        <v>774</v>
      </c>
      <c r="M30" s="106">
        <f t="shared" si="4"/>
        <v>12900</v>
      </c>
      <c r="N30" s="100"/>
    </row>
    <row r="31" spans="1:14" ht="62.25" customHeight="1" x14ac:dyDescent="0.25">
      <c r="A31" s="105">
        <v>14</v>
      </c>
      <c r="B31" s="113" t="s">
        <v>57</v>
      </c>
      <c r="C31" s="108"/>
      <c r="D31" s="107"/>
      <c r="E31" s="114">
        <v>24</v>
      </c>
      <c r="F31" s="106">
        <v>630</v>
      </c>
      <c r="G31" s="106">
        <v>12</v>
      </c>
      <c r="H31" s="106">
        <v>0</v>
      </c>
      <c r="I31" s="106">
        <f t="shared" si="0"/>
        <v>6</v>
      </c>
      <c r="J31" s="106">
        <f t="shared" si="2"/>
        <v>907.19999999999993</v>
      </c>
      <c r="K31" s="106">
        <f t="shared" si="1"/>
        <v>6</v>
      </c>
      <c r="L31" s="106">
        <f t="shared" si="3"/>
        <v>907.19999999999993</v>
      </c>
      <c r="M31" s="106">
        <f t="shared" si="4"/>
        <v>15120</v>
      </c>
      <c r="N31" s="100"/>
    </row>
    <row r="32" spans="1:14" ht="77.25" customHeight="1" x14ac:dyDescent="0.25">
      <c r="A32" s="105">
        <v>15</v>
      </c>
      <c r="B32" s="113" t="s">
        <v>58</v>
      </c>
      <c r="C32" s="108"/>
      <c r="D32" s="107"/>
      <c r="E32" s="114">
        <v>24</v>
      </c>
      <c r="F32" s="106">
        <v>850</v>
      </c>
      <c r="G32" s="106">
        <v>12</v>
      </c>
      <c r="H32" s="106">
        <v>0</v>
      </c>
      <c r="I32" s="106">
        <f t="shared" si="0"/>
        <v>6</v>
      </c>
      <c r="J32" s="106">
        <f t="shared" si="2"/>
        <v>1224</v>
      </c>
      <c r="K32" s="106">
        <f t="shared" si="1"/>
        <v>6</v>
      </c>
      <c r="L32" s="106">
        <f t="shared" si="3"/>
        <v>1224</v>
      </c>
      <c r="M32" s="106">
        <f t="shared" si="4"/>
        <v>20400</v>
      </c>
      <c r="N32" s="100"/>
    </row>
    <row r="33" spans="1:14" ht="82.5" customHeight="1" x14ac:dyDescent="0.25">
      <c r="A33" s="105">
        <v>16</v>
      </c>
      <c r="B33" s="113" t="s">
        <v>59</v>
      </c>
      <c r="C33" s="108" t="s">
        <v>81</v>
      </c>
      <c r="D33" s="107"/>
      <c r="E33" s="114">
        <v>36</v>
      </c>
      <c r="F33" s="106">
        <v>250</v>
      </c>
      <c r="G33" s="106">
        <v>18</v>
      </c>
      <c r="H33" s="106">
        <v>0</v>
      </c>
      <c r="I33" s="106">
        <f t="shared" si="0"/>
        <v>9</v>
      </c>
      <c r="J33" s="106">
        <f t="shared" si="2"/>
        <v>810</v>
      </c>
      <c r="K33" s="106">
        <f t="shared" si="1"/>
        <v>9</v>
      </c>
      <c r="L33" s="106">
        <f t="shared" si="3"/>
        <v>810</v>
      </c>
      <c r="M33" s="106">
        <f t="shared" si="4"/>
        <v>9000</v>
      </c>
      <c r="N33" s="100"/>
    </row>
    <row r="34" spans="1:14" ht="80.25" customHeight="1" x14ac:dyDescent="0.25">
      <c r="A34" s="105">
        <v>17</v>
      </c>
      <c r="B34" s="115" t="s">
        <v>60</v>
      </c>
      <c r="C34" s="108"/>
      <c r="D34" s="107"/>
      <c r="E34" s="114">
        <v>60</v>
      </c>
      <c r="F34" s="106">
        <v>80</v>
      </c>
      <c r="G34" s="106">
        <v>12</v>
      </c>
      <c r="H34" s="106">
        <v>0</v>
      </c>
      <c r="I34" s="106">
        <f t="shared" si="0"/>
        <v>6</v>
      </c>
      <c r="J34" s="106">
        <f t="shared" si="2"/>
        <v>288</v>
      </c>
      <c r="K34" s="106">
        <f t="shared" si="1"/>
        <v>6</v>
      </c>
      <c r="L34" s="106">
        <f t="shared" si="3"/>
        <v>288</v>
      </c>
      <c r="M34" s="106">
        <f t="shared" si="4"/>
        <v>4800</v>
      </c>
      <c r="N34" s="100"/>
    </row>
    <row r="35" spans="1:14" ht="53.25" customHeight="1" x14ac:dyDescent="0.25">
      <c r="A35" s="105">
        <v>18</v>
      </c>
      <c r="B35" s="113" t="s">
        <v>61</v>
      </c>
      <c r="C35" s="108"/>
      <c r="D35" s="107"/>
      <c r="E35" s="114">
        <v>48</v>
      </c>
      <c r="F35" s="106">
        <v>57</v>
      </c>
      <c r="G35" s="106">
        <v>18</v>
      </c>
      <c r="H35" s="106">
        <v>0</v>
      </c>
      <c r="I35" s="106">
        <f t="shared" si="0"/>
        <v>9</v>
      </c>
      <c r="J35" s="106">
        <f t="shared" si="2"/>
        <v>246.23999999999998</v>
      </c>
      <c r="K35" s="106">
        <f t="shared" si="1"/>
        <v>9</v>
      </c>
      <c r="L35" s="106">
        <f t="shared" si="3"/>
        <v>246.23999999999998</v>
      </c>
      <c r="M35" s="106">
        <f t="shared" si="4"/>
        <v>2736</v>
      </c>
      <c r="N35" s="100"/>
    </row>
    <row r="36" spans="1:14" ht="63" customHeight="1" x14ac:dyDescent="0.25">
      <c r="A36" s="105">
        <v>19</v>
      </c>
      <c r="B36" s="113" t="s">
        <v>62</v>
      </c>
      <c r="C36" s="108"/>
      <c r="D36" s="107"/>
      <c r="E36" s="114">
        <v>60</v>
      </c>
      <c r="F36" s="106">
        <v>68</v>
      </c>
      <c r="G36" s="106">
        <v>18</v>
      </c>
      <c r="H36" s="106">
        <v>0</v>
      </c>
      <c r="I36" s="106">
        <f t="shared" si="0"/>
        <v>9</v>
      </c>
      <c r="J36" s="106">
        <f t="shared" si="2"/>
        <v>367.2</v>
      </c>
      <c r="K36" s="106">
        <f t="shared" si="1"/>
        <v>9</v>
      </c>
      <c r="L36" s="106">
        <f t="shared" si="3"/>
        <v>367.2</v>
      </c>
      <c r="M36" s="106">
        <f t="shared" si="4"/>
        <v>4080</v>
      </c>
      <c r="N36" s="100"/>
    </row>
    <row r="37" spans="1:14" ht="57" customHeight="1" x14ac:dyDescent="0.25">
      <c r="A37" s="105">
        <v>20</v>
      </c>
      <c r="B37" s="113" t="s">
        <v>63</v>
      </c>
      <c r="C37" s="108"/>
      <c r="D37" s="107"/>
      <c r="E37" s="114">
        <v>96</v>
      </c>
      <c r="F37" s="106">
        <v>100</v>
      </c>
      <c r="G37" s="106">
        <v>18</v>
      </c>
      <c r="H37" s="106">
        <v>0</v>
      </c>
      <c r="I37" s="106">
        <f t="shared" si="0"/>
        <v>9</v>
      </c>
      <c r="J37" s="106">
        <f t="shared" si="2"/>
        <v>864</v>
      </c>
      <c r="K37" s="106">
        <f t="shared" si="1"/>
        <v>9</v>
      </c>
      <c r="L37" s="106">
        <f t="shared" si="3"/>
        <v>864</v>
      </c>
      <c r="M37" s="106">
        <f t="shared" si="4"/>
        <v>9600</v>
      </c>
      <c r="N37" s="100"/>
    </row>
    <row r="38" spans="1:14" ht="51.75" customHeight="1" x14ac:dyDescent="0.25">
      <c r="A38" s="105">
        <v>21</v>
      </c>
      <c r="B38" s="113" t="s">
        <v>64</v>
      </c>
      <c r="C38" s="108"/>
      <c r="D38" s="107"/>
      <c r="E38" s="114">
        <v>96</v>
      </c>
      <c r="F38" s="106">
        <v>100</v>
      </c>
      <c r="G38" s="106">
        <v>18</v>
      </c>
      <c r="H38" s="106">
        <v>0</v>
      </c>
      <c r="I38" s="106">
        <f t="shared" si="0"/>
        <v>9</v>
      </c>
      <c r="J38" s="106">
        <f t="shared" si="2"/>
        <v>864</v>
      </c>
      <c r="K38" s="106">
        <f t="shared" si="1"/>
        <v>9</v>
      </c>
      <c r="L38" s="106">
        <f t="shared" si="3"/>
        <v>864</v>
      </c>
      <c r="M38" s="106">
        <f t="shared" si="4"/>
        <v>9600</v>
      </c>
      <c r="N38" s="100"/>
    </row>
    <row r="39" spans="1:14" ht="77.25" customHeight="1" x14ac:dyDescent="0.25">
      <c r="A39" s="105">
        <v>22</v>
      </c>
      <c r="B39" s="113" t="s">
        <v>65</v>
      </c>
      <c r="C39" s="108"/>
      <c r="D39" s="107"/>
      <c r="E39" s="114">
        <v>24</v>
      </c>
      <c r="F39" s="106">
        <v>330</v>
      </c>
      <c r="G39" s="106">
        <v>18</v>
      </c>
      <c r="H39" s="106">
        <v>0</v>
      </c>
      <c r="I39" s="106">
        <f t="shared" si="0"/>
        <v>9</v>
      </c>
      <c r="J39" s="106">
        <f t="shared" si="2"/>
        <v>712.8</v>
      </c>
      <c r="K39" s="106">
        <f t="shared" si="1"/>
        <v>9</v>
      </c>
      <c r="L39" s="106">
        <f t="shared" si="3"/>
        <v>712.8</v>
      </c>
      <c r="M39" s="106">
        <f t="shared" si="4"/>
        <v>7920</v>
      </c>
      <c r="N39" s="100"/>
    </row>
    <row r="40" spans="1:14" ht="62.25" customHeight="1" x14ac:dyDescent="0.25">
      <c r="A40" s="105">
        <v>23</v>
      </c>
      <c r="B40" s="113" t="s">
        <v>66</v>
      </c>
      <c r="C40" s="108"/>
      <c r="D40" s="107"/>
      <c r="E40" s="114">
        <v>24</v>
      </c>
      <c r="F40" s="106">
        <v>330</v>
      </c>
      <c r="G40" s="106">
        <v>18</v>
      </c>
      <c r="H40" s="106">
        <v>0</v>
      </c>
      <c r="I40" s="106">
        <f t="shared" si="0"/>
        <v>9</v>
      </c>
      <c r="J40" s="106">
        <f t="shared" si="2"/>
        <v>712.8</v>
      </c>
      <c r="K40" s="106">
        <f t="shared" si="1"/>
        <v>9</v>
      </c>
      <c r="L40" s="106">
        <f t="shared" si="3"/>
        <v>712.8</v>
      </c>
      <c r="M40" s="106">
        <f t="shared" si="4"/>
        <v>7920</v>
      </c>
      <c r="N40" s="100"/>
    </row>
    <row r="41" spans="1:14" ht="85.5" customHeight="1" x14ac:dyDescent="0.25">
      <c r="A41" s="105">
        <v>24</v>
      </c>
      <c r="B41" s="115" t="s">
        <v>67</v>
      </c>
      <c r="C41" s="108"/>
      <c r="D41" s="107"/>
      <c r="E41" s="114">
        <v>48</v>
      </c>
      <c r="F41" s="106">
        <v>135</v>
      </c>
      <c r="G41" s="106">
        <v>18</v>
      </c>
      <c r="H41" s="106">
        <v>0</v>
      </c>
      <c r="I41" s="106">
        <f t="shared" si="0"/>
        <v>9</v>
      </c>
      <c r="J41" s="106">
        <f t="shared" si="2"/>
        <v>583.19999999999993</v>
      </c>
      <c r="K41" s="106">
        <f t="shared" si="1"/>
        <v>9</v>
      </c>
      <c r="L41" s="106">
        <f t="shared" si="3"/>
        <v>583.19999999999993</v>
      </c>
      <c r="M41" s="106">
        <f t="shared" si="4"/>
        <v>6480</v>
      </c>
      <c r="N41" s="100"/>
    </row>
    <row r="42" spans="1:14" ht="24.75" customHeight="1" x14ac:dyDescent="0.25">
      <c r="A42" s="89"/>
      <c r="B42" s="88"/>
      <c r="C42" s="90"/>
      <c r="D42" s="90"/>
      <c r="E42" s="91"/>
      <c r="F42" s="92"/>
      <c r="G42" s="92"/>
      <c r="H42" s="93"/>
      <c r="I42" s="92"/>
      <c r="J42" s="92"/>
      <c r="K42" s="94"/>
      <c r="L42" s="92"/>
      <c r="M42" s="92"/>
    </row>
    <row r="43" spans="1:14" ht="21" x14ac:dyDescent="0.35">
      <c r="A43" s="111" t="s">
        <v>24</v>
      </c>
      <c r="B43" s="112"/>
      <c r="C43" s="26"/>
      <c r="D43" s="26"/>
      <c r="E43" s="27"/>
      <c r="F43" s="28" t="s">
        <v>16</v>
      </c>
      <c r="G43" s="28"/>
      <c r="H43" s="61"/>
      <c r="I43" s="37"/>
      <c r="J43" s="63"/>
      <c r="K43" s="60" t="s">
        <v>17</v>
      </c>
      <c r="L43" s="30"/>
      <c r="M43" s="31">
        <f>SUM(M18:M42)</f>
        <v>479820</v>
      </c>
    </row>
    <row r="44" spans="1:14" ht="21" x14ac:dyDescent="0.35">
      <c r="A44" s="80" t="s">
        <v>18</v>
      </c>
      <c r="B44" s="81"/>
      <c r="C44" s="26"/>
      <c r="D44" s="26"/>
      <c r="E44" s="27"/>
      <c r="F44" s="28"/>
      <c r="G44" s="28"/>
      <c r="H44" s="32"/>
      <c r="I44" s="28"/>
      <c r="J44" s="29"/>
      <c r="K44" s="32" t="s">
        <v>5</v>
      </c>
      <c r="L44" s="28"/>
      <c r="M44" s="33">
        <f>SUM(H18:H18)</f>
        <v>0</v>
      </c>
    </row>
    <row r="45" spans="1:14" ht="21" x14ac:dyDescent="0.35">
      <c r="A45" s="34" t="s">
        <v>82</v>
      </c>
      <c r="B45" s="35"/>
      <c r="C45" s="35"/>
      <c r="D45" s="35"/>
      <c r="E45" s="35"/>
      <c r="F45" s="35"/>
      <c r="G45" s="35"/>
      <c r="H45" s="32"/>
      <c r="I45" s="28"/>
      <c r="J45" s="29"/>
      <c r="K45" s="32" t="s">
        <v>6</v>
      </c>
      <c r="L45" s="28"/>
      <c r="M45" s="33">
        <f>SUM(J18:J42)</f>
        <v>30509.280000000002</v>
      </c>
    </row>
    <row r="46" spans="1:14" ht="21" x14ac:dyDescent="0.35">
      <c r="A46" s="5" t="s">
        <v>19</v>
      </c>
      <c r="B46" s="14"/>
      <c r="C46" s="14"/>
      <c r="D46" s="14"/>
      <c r="E46" s="27"/>
      <c r="F46" s="28"/>
      <c r="G46" s="28"/>
      <c r="H46" s="32"/>
      <c r="I46" s="28"/>
      <c r="J46" s="29"/>
      <c r="K46" s="32" t="s">
        <v>7</v>
      </c>
      <c r="L46" s="28"/>
      <c r="M46" s="33">
        <f>SUM(L18:L42)</f>
        <v>30509.280000000002</v>
      </c>
    </row>
    <row r="47" spans="1:14" ht="21" x14ac:dyDescent="0.35">
      <c r="A47" s="36" t="s">
        <v>20</v>
      </c>
      <c r="B47" s="14"/>
      <c r="C47" s="14"/>
      <c r="D47" s="14"/>
      <c r="E47" s="27"/>
      <c r="F47" s="28"/>
      <c r="G47" s="28"/>
      <c r="H47" s="64"/>
      <c r="I47" s="28"/>
      <c r="J47" s="29"/>
      <c r="K47" s="61" t="s">
        <v>21</v>
      </c>
      <c r="L47" s="37"/>
      <c r="M47" s="38">
        <f>SUM(M43:M46)</f>
        <v>540838.56000000006</v>
      </c>
    </row>
    <row r="48" spans="1:14" ht="21" x14ac:dyDescent="0.35">
      <c r="A48" s="39" t="s">
        <v>33</v>
      </c>
      <c r="B48" s="40"/>
      <c r="C48" s="40"/>
      <c r="D48" s="40"/>
      <c r="E48" s="27"/>
      <c r="F48" s="28"/>
      <c r="G48" s="28"/>
      <c r="H48" s="64"/>
      <c r="I48" s="28"/>
      <c r="J48" s="29"/>
      <c r="K48" s="62" t="s">
        <v>22</v>
      </c>
      <c r="L48" s="41"/>
      <c r="M48" s="42">
        <v>0.44</v>
      </c>
    </row>
    <row r="49" spans="1:13" ht="23.25" x14ac:dyDescent="0.35">
      <c r="A49" s="43"/>
      <c r="B49" s="44"/>
      <c r="C49" s="44"/>
      <c r="D49" s="44"/>
      <c r="E49" s="44"/>
      <c r="F49" s="45"/>
      <c r="G49" s="45"/>
      <c r="H49" s="45"/>
      <c r="I49" s="45"/>
      <c r="J49" s="46"/>
      <c r="K49" s="47" t="s">
        <v>23</v>
      </c>
      <c r="L49" s="47"/>
      <c r="M49" s="48">
        <f>SUM(M47:M48)</f>
        <v>540839</v>
      </c>
    </row>
    <row r="50" spans="1:13" ht="18.75" x14ac:dyDescent="0.2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1"/>
    </row>
    <row r="51" spans="1:13" ht="21" x14ac:dyDescent="0.35">
      <c r="A51" s="52" t="s">
        <v>35</v>
      </c>
      <c r="B51" s="53"/>
      <c r="C51" s="53"/>
      <c r="D51" s="53"/>
      <c r="E51" s="20"/>
      <c r="F51" s="20"/>
      <c r="G51" s="20"/>
      <c r="H51" s="20"/>
      <c r="I51" s="20"/>
      <c r="J51" s="20"/>
      <c r="K51" s="20"/>
      <c r="L51" s="20"/>
      <c r="M51" s="4"/>
    </row>
    <row r="52" spans="1:13" ht="21" x14ac:dyDescent="0.35">
      <c r="A52" s="54"/>
      <c r="B52" s="53"/>
      <c r="C52" s="53"/>
      <c r="D52" s="53"/>
      <c r="E52" s="14"/>
      <c r="F52" s="14"/>
      <c r="G52" s="14"/>
      <c r="H52" s="14"/>
      <c r="I52" s="14"/>
      <c r="J52" s="14"/>
      <c r="K52" s="14"/>
      <c r="L52" s="14"/>
      <c r="M52" s="7"/>
    </row>
    <row r="53" spans="1:13" ht="21" x14ac:dyDescent="0.35">
      <c r="A53" s="55" t="s">
        <v>27</v>
      </c>
      <c r="B53" s="56"/>
      <c r="C53" s="56"/>
      <c r="D53" s="56"/>
      <c r="E53" s="17"/>
      <c r="F53" s="17"/>
      <c r="G53" s="17"/>
      <c r="H53" s="17"/>
      <c r="I53" s="17"/>
      <c r="J53" s="17"/>
      <c r="K53" s="17"/>
      <c r="L53" s="17"/>
      <c r="M53" s="19"/>
    </row>
  </sheetData>
  <mergeCells count="4">
    <mergeCell ref="G15:H15"/>
    <mergeCell ref="I15:J15"/>
    <mergeCell ref="K15:L15"/>
    <mergeCell ref="A43:B43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2024-07-18T15:09:17Z</dcterms:modified>
</cp:coreProperties>
</file>