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ali\Desktop\"/>
    </mc:Choice>
  </mc:AlternateContent>
  <xr:revisionPtr revIDLastSave="0" documentId="8_{80BC9895-4642-4171-9F37-7A4A70BEA0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5" i="1"/>
  <c r="K16" i="1"/>
  <c r="K17" i="1"/>
  <c r="K18" i="1"/>
  <c r="K19" i="1"/>
  <c r="K20" i="1"/>
  <c r="K21" i="1"/>
  <c r="K22" i="1"/>
  <c r="K14" i="1"/>
  <c r="H20" i="1"/>
  <c r="I20" i="1" s="1"/>
  <c r="H18" i="1"/>
  <c r="I18" i="1" s="1"/>
  <c r="H14" i="1"/>
  <c r="I14" i="1" s="1"/>
  <c r="H15" i="1" l="1"/>
  <c r="I15" i="1" s="1"/>
  <c r="H16" i="1"/>
  <c r="I16" i="1" s="1"/>
  <c r="H17" i="1"/>
  <c r="I17" i="1" s="1"/>
  <c r="H22" i="1"/>
  <c r="I22" i="1" s="1"/>
  <c r="H19" i="1"/>
  <c r="I19" i="1" s="1"/>
  <c r="H21" i="1"/>
  <c r="I21" i="1" s="1"/>
</calcChain>
</file>

<file path=xl/sharedStrings.xml><?xml version="1.0" encoding="utf-8"?>
<sst xmlns="http://schemas.openxmlformats.org/spreadsheetml/2006/main" count="47" uniqueCount="46">
  <si>
    <t>S. NO.</t>
  </si>
  <si>
    <t>IMAGE</t>
  </si>
  <si>
    <t>ART NO.</t>
  </si>
  <si>
    <t>DESCRIPTION</t>
  </si>
  <si>
    <t>Bakewell House, 77, Datta Mandir Road, Off. Bhandup Village Rd, Bhandup (W) Mumbai-400078</t>
  </si>
  <si>
    <t>Mould No.</t>
  </si>
  <si>
    <t>PAS-1046620-1</t>
  </si>
  <si>
    <t>PAS-1007664-1</t>
  </si>
  <si>
    <t>Casablanca Whisky Tumbler 36Cl</t>
  </si>
  <si>
    <t>PAS-747150-1</t>
  </si>
  <si>
    <t>Boston Shots Liqueur Tumbler 6 Cl</t>
  </si>
  <si>
    <t>Bartender Martini 24.5 Cl</t>
  </si>
  <si>
    <t xml:space="preserve">BR-124490BB9021990-1 </t>
  </si>
  <si>
    <t>Tel : 022-46019247</t>
  </si>
  <si>
    <t>BR-192344GRC021990-1</t>
  </si>
  <si>
    <t xml:space="preserve">Electra Dof Tumbler 38 Cl </t>
  </si>
  <si>
    <t xml:space="preserve">Riserva Cognac Short Stem 53 Cl </t>
  </si>
  <si>
    <t>BR-320757BB9021990-1</t>
  </si>
  <si>
    <t>Bartender Cocktail 30.5 Cl</t>
  </si>
  <si>
    <t>BR-130210BAC021990-1</t>
  </si>
  <si>
    <t xml:space="preserve">     GST NO.27AAHFV0984D1Z1</t>
  </si>
  <si>
    <t>Billing Rate Per PC</t>
  </si>
  <si>
    <t>Net Rate Per PC</t>
  </si>
  <si>
    <t>Qty</t>
  </si>
  <si>
    <t>Amount In Rs.</t>
  </si>
  <si>
    <t>Enoteca Service Line Stem 44Cl</t>
  </si>
  <si>
    <t>HSN Code</t>
  </si>
  <si>
    <t>iGST 18%</t>
  </si>
  <si>
    <t xml:space="preserve"> Total Amount</t>
  </si>
  <si>
    <t xml:space="preserve">Terms &amp; Conditions : </t>
  </si>
  <si>
    <t>The above rate are valid for 7 days.</t>
  </si>
  <si>
    <t>Payment 100 % Advance Inclusive GST Amount.</t>
  </si>
  <si>
    <t>Please issue Cheque favouring "VISUELL CREATIONS".</t>
  </si>
  <si>
    <t>Company's Bank Details :-</t>
  </si>
  <si>
    <t xml:space="preserve">Bank Name : HDFC BANK </t>
  </si>
  <si>
    <t>A/c No. : 09672560000957</t>
  </si>
  <si>
    <t>Branch &amp; IFS Code : Ghatkoper Branch &amp; UBIN0903680</t>
  </si>
  <si>
    <t>Delivery charges / Freight will be extra if dispatch out of Mumbai as applicable.</t>
  </si>
  <si>
    <t>Breakages no coverage beyond our warehouse.</t>
  </si>
  <si>
    <t>PAS-674117-1</t>
  </si>
  <si>
    <t>Barrel Whisky Tumbler 34Cl</t>
  </si>
  <si>
    <t>BR-190190CAC021990-1</t>
  </si>
  <si>
    <t xml:space="preserve">Cortina LongDrink Tumbler 31 CL </t>
  </si>
  <si>
    <t>OPTION</t>
  </si>
  <si>
    <t>DT : 18.05.2024</t>
  </si>
  <si>
    <t>Quotation For -K Hospitality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</si>
</sst>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2">
    <cellStyle name="Excel Built-in Normal" xfId="1" xr:uid="{00000000-0005-0000-0000-000000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1101725</xdr:colOff>
      <xdr:row>0</xdr:row>
      <xdr:rowOff>6350</xdr:rowOff>
    </xdr:from>
    <xdr:to>
      <xdr:col>5</xdr:col>
      <xdr:colOff>123190</xdr:colOff>
      <xdr:row>3</xdr:row>
      <xdr:rowOff>181610</xdr:rowOff>
    </xdr:to>
    <xdr:pic>
      <xdr:nvPicPr>
        <xdr:cNvPr id="31" name="Picture 30" descr="Copy of INWARD MEMO">
          <a:extLst>
            <a:ext uri="{FF2B5EF4-FFF2-40B4-BE49-F238E27FC236}">
              <a16:creationId xmlns:a16="http://schemas.microsoft.com/office/drawing/2014/main" id="{77F98B2E-E9F7-4EE0-8E4D-716D98E6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6375" y="6350"/>
          <a:ext cx="3104515" cy="727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101600</xdr:colOff>
      <xdr:row>21</xdr:row>
      <xdr:rowOff>152400</xdr:rowOff>
    </xdr:from>
    <xdr:to>
      <xdr:col>1</xdr:col>
      <xdr:colOff>497483</xdr:colOff>
      <xdr:row>21</xdr:row>
      <xdr:rowOff>619125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1260D5C-A3C6-40EE-A3DF-CD4951B2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" y="13328650"/>
          <a:ext cx="395883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15</xdr:row>
      <xdr:rowOff>76200</xdr:rowOff>
    </xdr:from>
    <xdr:to>
      <xdr:col>1</xdr:col>
      <xdr:colOff>388656</xdr:colOff>
      <xdr:row>15</xdr:row>
      <xdr:rowOff>514350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9487768-1D97-45A2-9A81-52BC1EAC1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6699250"/>
          <a:ext cx="27435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146050</xdr:colOff>
      <xdr:row>14</xdr:row>
      <xdr:rowOff>44450</xdr:rowOff>
    </xdr:from>
    <xdr:to>
      <xdr:col>1</xdr:col>
      <xdr:colOff>540418</xdr:colOff>
      <xdr:row>15</xdr:row>
      <xdr:rowOff>6350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AA2E328-A4E5-48BC-9164-A7623B21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378450"/>
          <a:ext cx="394368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20</xdr:row>
      <xdr:rowOff>63500</xdr:rowOff>
    </xdr:from>
    <xdr:to>
      <xdr:col>1</xdr:col>
      <xdr:colOff>624946</xdr:colOff>
      <xdr:row>20</xdr:row>
      <xdr:rowOff>602812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BDFC554-1257-4DD6-8802-F1AE844C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0064750"/>
          <a:ext cx="434446" cy="539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88900</xdr:colOff>
      <xdr:row>16</xdr:row>
      <xdr:rowOff>76200</xdr:rowOff>
    </xdr:from>
    <xdr:to>
      <xdr:col>1</xdr:col>
      <xdr:colOff>444117</xdr:colOff>
      <xdr:row>16</xdr:row>
      <xdr:rowOff>605843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B8641B1-F762-454B-A47E-127AFB13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648200"/>
          <a:ext cx="355217" cy="529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215900</xdr:colOff>
      <xdr:row>13</xdr:row>
      <xdr:rowOff>38100</xdr:rowOff>
    </xdr:from>
    <xdr:to>
      <xdr:col>1</xdr:col>
      <xdr:colOff>534119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BB817E-334F-42E6-8D14-EEDC0C601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0" y="3422650"/>
          <a:ext cx="31821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88466</xdr:colOff>
      <xdr:row>19</xdr:row>
      <xdr:rowOff>23342</xdr:rowOff>
    </xdr:from>
    <xdr:to>
      <xdr:col>1</xdr:col>
      <xdr:colOff>486182</xdr:colOff>
      <xdr:row>19</xdr:row>
      <xdr:rowOff>666750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830BDF8-4005-4424-B84D-224E84B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16" y="13199592"/>
          <a:ext cx="397716" cy="643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107950</xdr:colOff>
      <xdr:row>17</xdr:row>
      <xdr:rowOff>101600</xdr:rowOff>
    </xdr:from>
    <xdr:to>
      <xdr:col>1</xdr:col>
      <xdr:colOff>539199</xdr:colOff>
      <xdr:row>17</xdr:row>
      <xdr:rowOff>587375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E46B294-1A49-4735-B410-D61F1763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667750"/>
          <a:ext cx="43124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197487</xdr:colOff>
      <xdr:row>18</xdr:row>
      <xdr:rowOff>27500</xdr:rowOff>
    </xdr:from>
    <xdr:to>
      <xdr:col>1</xdr:col>
      <xdr:colOff>425450</xdr:colOff>
      <xdr:row>19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B211CA4-8FA5-4712-BB24-4C2B35A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7" y="6752150"/>
          <a:ext cx="227963" cy="58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14" workbookViewId="0">
      <selection activeCell="N19" sqref="N19"/>
    </sheetView>
  </sheetViews>
  <sheetFormatPr defaultColWidth="9.1796875" defaultRowHeight="14.5" x14ac:dyDescent="0.35"/>
  <cols>
    <col min="1" max="1" width="5" style="1" customWidth="1"/>
    <col min="2" max="2" width="9.6328125" style="2" customWidth="1"/>
    <col min="3" max="3" width="8.90625" style="2" customWidth="1"/>
    <col min="4" max="4" width="21.453125" style="1" bestFit="1" customWidth="1"/>
    <col min="5" max="5" width="29.90625" style="1" customWidth="1"/>
    <col min="6" max="6" width="9.54296875" style="1" bestFit="1" customWidth="1"/>
    <col min="7" max="7" width="7.90625" style="1" bestFit="1" customWidth="1"/>
    <col min="8" max="8" width="8.36328125" style="11" bestFit="1" customWidth="1"/>
    <col min="9" max="9" width="10.08984375" style="1" customWidth="1"/>
    <col min="10" max="10" width="7.6328125" style="11" customWidth="1"/>
    <col min="11" max="11" width="7.6328125" style="1" bestFit="1" customWidth="1"/>
    <col min="12" max="12" width="7.36328125" style="1" bestFit="1" customWidth="1"/>
    <col min="13" max="16384" width="9.1796875" style="1"/>
  </cols>
  <sheetData>
    <row r="1" spans="1:1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9.5" customHeight="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4.5" customHeight="1" x14ac:dyDescent="0.35"/>
    <row r="6" spans="1:11" ht="14.5" customHeight="1" x14ac:dyDescent="0.35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4.5" customHeight="1" x14ac:dyDescent="0.35">
      <c r="A7" s="26" t="s">
        <v>13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5" customHeight="1" x14ac:dyDescent="0.35">
      <c r="A8" s="26" t="s">
        <v>20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5.25" customHeight="1" x14ac:dyDescent="0.35"/>
    <row r="10" spans="1:11" ht="18.5" customHeight="1" x14ac:dyDescent="0.35">
      <c r="A10" s="27" t="s">
        <v>45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6.75" customHeight="1" thickBo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5">
      <c r="J12" s="28" t="s">
        <v>44</v>
      </c>
      <c r="K12" s="29"/>
    </row>
    <row r="13" spans="1:11" ht="51" customHeight="1" x14ac:dyDescent="0.35">
      <c r="A13" s="5" t="s">
        <v>0</v>
      </c>
      <c r="B13" s="5" t="s">
        <v>1</v>
      </c>
      <c r="C13" s="5" t="s">
        <v>5</v>
      </c>
      <c r="D13" s="5" t="s">
        <v>2</v>
      </c>
      <c r="E13" s="5" t="s">
        <v>3</v>
      </c>
      <c r="F13" s="5" t="s">
        <v>26</v>
      </c>
      <c r="G13" s="5" t="s">
        <v>21</v>
      </c>
      <c r="H13" s="5" t="s">
        <v>27</v>
      </c>
      <c r="I13" s="5" t="s">
        <v>22</v>
      </c>
      <c r="J13" s="5" t="s">
        <v>23</v>
      </c>
      <c r="K13" s="5" t="s">
        <v>24</v>
      </c>
    </row>
    <row r="14" spans="1:11" ht="51" customHeight="1" x14ac:dyDescent="0.35">
      <c r="A14" s="5">
        <v>1</v>
      </c>
      <c r="B14" s="12"/>
      <c r="C14" s="6">
        <v>44728</v>
      </c>
      <c r="D14" s="14" t="s">
        <v>7</v>
      </c>
      <c r="E14" s="14" t="s">
        <v>25</v>
      </c>
      <c r="F14" s="6">
        <v>70134900</v>
      </c>
      <c r="G14" s="5">
        <v>230</v>
      </c>
      <c r="H14" s="4">
        <f t="shared" ref="H14" si="0">G14*18%</f>
        <v>41.4</v>
      </c>
      <c r="I14" s="6">
        <f t="shared" ref="I14" si="1">G14+H14</f>
        <v>271.39999999999998</v>
      </c>
      <c r="J14" s="5">
        <v>36</v>
      </c>
      <c r="K14" s="13">
        <f>J14*I14</f>
        <v>9770.4</v>
      </c>
    </row>
    <row r="15" spans="1:11" ht="51" customHeight="1" x14ac:dyDescent="0.35">
      <c r="A15" s="5">
        <v>2</v>
      </c>
      <c r="B15" s="12"/>
      <c r="C15" s="12"/>
      <c r="D15" s="15" t="s">
        <v>12</v>
      </c>
      <c r="E15" s="15" t="s">
        <v>11</v>
      </c>
      <c r="F15" s="6">
        <v>70134900</v>
      </c>
      <c r="G15" s="5">
        <v>311</v>
      </c>
      <c r="H15" s="4">
        <f>G15*18%</f>
        <v>55.98</v>
      </c>
      <c r="I15" s="6">
        <f>G15+H15</f>
        <v>366.98</v>
      </c>
      <c r="J15" s="5">
        <v>24</v>
      </c>
      <c r="K15" s="13">
        <f t="shared" ref="K15:K22" si="2">J15*I15</f>
        <v>8807.52</v>
      </c>
    </row>
    <row r="16" spans="1:11" ht="51" customHeight="1" x14ac:dyDescent="0.35">
      <c r="A16" s="5">
        <v>3</v>
      </c>
      <c r="B16" s="5"/>
      <c r="C16" s="6">
        <v>52194</v>
      </c>
      <c r="D16" s="14" t="s">
        <v>6</v>
      </c>
      <c r="E16" s="14" t="s">
        <v>10</v>
      </c>
      <c r="F16" s="6">
        <v>70134900</v>
      </c>
      <c r="G16" s="5">
        <v>71</v>
      </c>
      <c r="H16" s="4">
        <f>G16*18%</f>
        <v>12.78</v>
      </c>
      <c r="I16" s="6">
        <f>G16+H16</f>
        <v>83.78</v>
      </c>
      <c r="J16" s="5">
        <v>120</v>
      </c>
      <c r="K16" s="13">
        <f t="shared" si="2"/>
        <v>10053.6</v>
      </c>
    </row>
    <row r="17" spans="1:12" ht="51" customHeight="1" x14ac:dyDescent="0.35">
      <c r="A17" s="5">
        <v>4</v>
      </c>
      <c r="B17" s="5"/>
      <c r="C17" s="6"/>
      <c r="D17" s="16" t="s">
        <v>19</v>
      </c>
      <c r="E17" s="17" t="s">
        <v>16</v>
      </c>
      <c r="F17" s="6">
        <v>70134900</v>
      </c>
      <c r="G17" s="5">
        <v>287</v>
      </c>
      <c r="H17" s="4">
        <f>G17*18%</f>
        <v>51.66</v>
      </c>
      <c r="I17" s="6">
        <f>G17+H17</f>
        <v>338.65999999999997</v>
      </c>
      <c r="J17" s="5">
        <v>24</v>
      </c>
      <c r="K17" s="13">
        <f t="shared" si="2"/>
        <v>8127.8399999999992</v>
      </c>
    </row>
    <row r="18" spans="1:12" ht="59" customHeight="1" x14ac:dyDescent="0.35">
      <c r="A18" s="5">
        <v>5</v>
      </c>
      <c r="B18" s="12"/>
      <c r="C18" s="6">
        <v>41010</v>
      </c>
      <c r="D18" s="14" t="s">
        <v>39</v>
      </c>
      <c r="E18" s="6" t="s">
        <v>40</v>
      </c>
      <c r="F18" s="6">
        <v>70134900</v>
      </c>
      <c r="G18" s="5">
        <v>287</v>
      </c>
      <c r="H18" s="4">
        <f t="shared" ref="H18" si="3">G18*18%</f>
        <v>51.66</v>
      </c>
      <c r="I18" s="6">
        <f t="shared" ref="I18" si="4">G18+H18</f>
        <v>338.65999999999997</v>
      </c>
      <c r="J18" s="5">
        <v>36</v>
      </c>
      <c r="K18" s="13">
        <f t="shared" si="2"/>
        <v>12191.759999999998</v>
      </c>
      <c r="L18" s="23" t="s">
        <v>43</v>
      </c>
    </row>
    <row r="19" spans="1:12" ht="48" customHeight="1" x14ac:dyDescent="0.35">
      <c r="A19" s="5">
        <v>6</v>
      </c>
      <c r="B19" s="12"/>
      <c r="C19" s="12"/>
      <c r="D19" s="9" t="s">
        <v>41</v>
      </c>
      <c r="E19" s="9" t="s">
        <v>42</v>
      </c>
      <c r="F19" s="6">
        <v>70134900</v>
      </c>
      <c r="G19" s="5">
        <v>109</v>
      </c>
      <c r="H19" s="4">
        <f>G19*18%</f>
        <v>19.62</v>
      </c>
      <c r="I19" s="6">
        <f>G19+H19</f>
        <v>128.62</v>
      </c>
      <c r="J19" s="5">
        <v>12</v>
      </c>
      <c r="K19" s="13">
        <f t="shared" si="2"/>
        <v>1543.44</v>
      </c>
      <c r="L19" s="23" t="s">
        <v>43</v>
      </c>
    </row>
    <row r="20" spans="1:12" ht="57" customHeight="1" x14ac:dyDescent="0.35">
      <c r="A20" s="5">
        <v>7</v>
      </c>
      <c r="B20" s="12"/>
      <c r="C20" s="12"/>
      <c r="D20" s="15" t="s">
        <v>17</v>
      </c>
      <c r="E20" s="15" t="s">
        <v>18</v>
      </c>
      <c r="F20" s="9">
        <v>70134900</v>
      </c>
      <c r="G20" s="4">
        <v>244</v>
      </c>
      <c r="H20" s="4">
        <f>G20*18%</f>
        <v>43.92</v>
      </c>
      <c r="I20" s="6">
        <f>G20+H20</f>
        <v>287.92</v>
      </c>
      <c r="J20" s="5">
        <v>24</v>
      </c>
      <c r="K20" s="13">
        <f t="shared" si="2"/>
        <v>6910.08</v>
      </c>
    </row>
    <row r="21" spans="1:12" ht="54.5" customHeight="1" x14ac:dyDescent="0.35">
      <c r="A21" s="5">
        <v>8</v>
      </c>
      <c r="B21" s="5"/>
      <c r="C21" s="8"/>
      <c r="D21" s="14" t="s">
        <v>14</v>
      </c>
      <c r="E21" s="15" t="s">
        <v>15</v>
      </c>
      <c r="F21" s="9">
        <v>70134900</v>
      </c>
      <c r="G21" s="10">
        <v>171</v>
      </c>
      <c r="H21" s="4">
        <f>G21*18%</f>
        <v>30.779999999999998</v>
      </c>
      <c r="I21" s="6">
        <f>G21+H21</f>
        <v>201.78</v>
      </c>
      <c r="J21" s="10">
        <v>24</v>
      </c>
      <c r="K21" s="13">
        <f t="shared" si="2"/>
        <v>4842.72</v>
      </c>
    </row>
    <row r="22" spans="1:12" ht="52.5" customHeight="1" x14ac:dyDescent="0.35">
      <c r="A22" s="5">
        <v>9</v>
      </c>
      <c r="B22" s="5"/>
      <c r="C22" s="7">
        <v>52704</v>
      </c>
      <c r="D22" s="14" t="s">
        <v>9</v>
      </c>
      <c r="E22" s="14" t="s">
        <v>8</v>
      </c>
      <c r="F22" s="6">
        <v>70139900</v>
      </c>
      <c r="G22" s="5">
        <v>113</v>
      </c>
      <c r="H22" s="4">
        <f>G22*18%</f>
        <v>20.34</v>
      </c>
      <c r="I22" s="6">
        <f>G22+H22</f>
        <v>133.34</v>
      </c>
      <c r="J22" s="5">
        <v>60</v>
      </c>
      <c r="K22" s="13">
        <f t="shared" si="2"/>
        <v>8000.4000000000005</v>
      </c>
    </row>
    <row r="23" spans="1:12" ht="16" thickBot="1" x14ac:dyDescent="0.4">
      <c r="I23" s="30" t="s">
        <v>28</v>
      </c>
      <c r="J23" s="31"/>
      <c r="K23" s="22">
        <f>SUM(K14:K22)</f>
        <v>70247.759999999995</v>
      </c>
    </row>
    <row r="25" spans="1:12" x14ac:dyDescent="0.35">
      <c r="A25"/>
      <c r="B25" s="19" t="s">
        <v>29</v>
      </c>
      <c r="C25" s="19"/>
      <c r="D25" s="19"/>
      <c r="E25" s="18"/>
      <c r="F25" s="18"/>
      <c r="H25" s="1"/>
      <c r="J25" s="1"/>
    </row>
    <row r="26" spans="1:12" x14ac:dyDescent="0.3">
      <c r="A26" s="20">
        <v>1</v>
      </c>
      <c r="B26" s="32" t="s">
        <v>30</v>
      </c>
      <c r="C26" s="32"/>
      <c r="D26" s="32"/>
      <c r="E26" s="32"/>
      <c r="F26" s="18"/>
      <c r="H26" s="1"/>
      <c r="J26" s="1"/>
    </row>
    <row r="27" spans="1:12" x14ac:dyDescent="0.35">
      <c r="A27" s="2">
        <v>2</v>
      </c>
      <c r="B27" s="33" t="s">
        <v>31</v>
      </c>
      <c r="C27" s="33"/>
      <c r="D27" s="33"/>
      <c r="E27" s="33"/>
      <c r="F27" s="33"/>
      <c r="H27" s="1"/>
      <c r="J27" s="1"/>
    </row>
    <row r="28" spans="1:12" x14ac:dyDescent="0.35">
      <c r="A28" s="2">
        <v>3</v>
      </c>
      <c r="B28" s="21" t="s">
        <v>32</v>
      </c>
      <c r="C28" s="21"/>
      <c r="D28" s="21"/>
      <c r="E28" s="21"/>
      <c r="F28" s="21"/>
      <c r="H28" s="1"/>
      <c r="J28" s="1"/>
    </row>
    <row r="29" spans="1:12" x14ac:dyDescent="0.35">
      <c r="A29"/>
      <c r="B29" s="21" t="s">
        <v>33</v>
      </c>
      <c r="C29" s="21"/>
      <c r="D29" s="21"/>
      <c r="E29" s="18"/>
      <c r="F29" s="18"/>
      <c r="H29" s="1"/>
      <c r="J29" s="1"/>
    </row>
    <row r="30" spans="1:12" x14ac:dyDescent="0.35">
      <c r="A30" s="2"/>
      <c r="B30" s="21" t="s">
        <v>34</v>
      </c>
      <c r="C30" s="21"/>
      <c r="D30" s="21"/>
      <c r="E30" s="21"/>
      <c r="F30" s="21"/>
      <c r="H30" s="1"/>
      <c r="J30" s="1"/>
    </row>
    <row r="31" spans="1:12" x14ac:dyDescent="0.35">
      <c r="A31" s="2"/>
      <c r="B31" s="21" t="s">
        <v>35</v>
      </c>
      <c r="C31" s="21"/>
      <c r="D31" s="21"/>
      <c r="E31" s="18"/>
      <c r="F31" s="18"/>
      <c r="G31" s="2"/>
      <c r="H31" s="2"/>
      <c r="J31" s="1"/>
    </row>
    <row r="32" spans="1:12" x14ac:dyDescent="0.35">
      <c r="A32" s="2"/>
      <c r="B32" s="21" t="s">
        <v>36</v>
      </c>
      <c r="C32" s="21"/>
      <c r="D32" s="21"/>
      <c r="E32" s="21"/>
      <c r="F32" s="21"/>
      <c r="G32" s="2"/>
      <c r="H32" s="2"/>
      <c r="J32" s="1"/>
    </row>
    <row r="33" spans="1:10" x14ac:dyDescent="0.35">
      <c r="A33" s="2">
        <v>4</v>
      </c>
      <c r="B33" s="21" t="s">
        <v>37</v>
      </c>
      <c r="C33" s="21"/>
      <c r="D33" s="21"/>
      <c r="E33" s="21"/>
      <c r="F33" s="21"/>
      <c r="H33" s="1"/>
      <c r="J33" s="1"/>
    </row>
    <row r="34" spans="1:10" x14ac:dyDescent="0.35">
      <c r="A34" s="1">
        <v>5</v>
      </c>
      <c r="B34" s="24" t="s">
        <v>38</v>
      </c>
      <c r="C34" s="24"/>
      <c r="D34" s="24"/>
      <c r="E34" s="24"/>
      <c r="F34" s="24"/>
      <c r="H34" s="1"/>
      <c r="J34" s="1"/>
    </row>
    <row r="35" spans="1:10" x14ac:dyDescent="0.35">
      <c r="D35" s="2"/>
      <c r="H35" s="1"/>
      <c r="J35" s="1"/>
    </row>
  </sheetData>
  <mergeCells count="10">
    <mergeCell ref="B34:F34"/>
    <mergeCell ref="A1:K4"/>
    <mergeCell ref="A6:K6"/>
    <mergeCell ref="A7:K7"/>
    <mergeCell ref="A8:K8"/>
    <mergeCell ref="A10:K10"/>
    <mergeCell ref="J12:K12"/>
    <mergeCell ref="I23:J23"/>
    <mergeCell ref="B26:E26"/>
    <mergeCell ref="B27:F27"/>
  </mergeCells>
  <conditionalFormatting sqref="D15">
    <cfRule type="duplicateValues" dxfId="3" priority="39"/>
  </conditionalFormatting>
  <conditionalFormatting sqref="D19">
    <cfRule type="duplicateValues" dxfId="2" priority="40"/>
  </conditionalFormatting>
  <conditionalFormatting sqref="D20">
    <cfRule type="duplicateValues" dxfId="1" priority="2"/>
  </conditionalFormatting>
  <conditionalFormatting sqref="F14:F17">
    <cfRule type="cellIs" dxfId="0" priority="3" operator="equal">
      <formula>#REF!</formula>
    </cfRule>
  </conditionalFormatting>
  <pageMargins left="0" right="0" top="0" bottom="0" header="0.31496062992126" footer="0.3149606299212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Chhaya</dc:creator>
  <cp:lastModifiedBy>vc7</cp:lastModifiedBy>
  <cp:lastPrinted>2024-05-18T09:18:19Z</cp:lastPrinted>
  <dcterms:created xsi:type="dcterms:W3CDTF">2017-07-04T08:24:04Z</dcterms:created>
  <dcterms:modified xsi:type="dcterms:W3CDTF">2024-05-18T09:28:32Z</dcterms:modified>
</cp:coreProperties>
</file>