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J19" i="2"/>
  <c r="L19" i="2" s="1"/>
  <c r="K19" i="2"/>
  <c r="M19" i="2"/>
  <c r="M18" i="2" l="1"/>
  <c r="M23" i="2" s="1"/>
  <c r="I18" i="2" l="1"/>
  <c r="K18" i="2"/>
  <c r="J18" i="2" l="1"/>
  <c r="M25" i="2" s="1"/>
  <c r="M24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<sst xmlns="http://schemas.openxmlformats.org/spreadsheetml/2006/main" count="57" uniqueCount="50">
  <si>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</si>
  <si>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</si>
  <si>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</si>
  <si>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</si>
  <si>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</si>
  <si>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</si>
  <si>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</si>
  <si>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</si>
  <si>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</si>
  <si>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</si>
  <si>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</si>
  <si>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</si>
  <si>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</si>
  <si>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</si>
  <si>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</si>
  <si>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</si>
  <si>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</si>
  <si>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</si>
  <si>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</si>
  <si>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</si>
  <si>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</si>
  <si>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</si>
  <si>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</si>
  <si>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</si>
  <si>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</si>
  <si>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</si>
  <si>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</si>
  <si>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</si>
  <si>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</si>
  <si>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</si>
  <si>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</si>
  <si>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</si>
  <si>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</si>
  <si>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</si>
  <si>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</si>
  <si>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</si>
  <si>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</si>
  <si>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</si>
  <si>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</si>
  <si>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</si>
  <si>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</si>
  <si>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</si>
  <si>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</si>
  <si>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</si>
  <si>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</si>
  <si>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R1447</t>
  </si>
  <si>
    <t>DATE : 17.07.2024</t>
  </si>
  <si>
    <t>Venus chefendish hydraulic system for rose gold chaffer square</t>
  </si>
  <si>
    <t>Hydraulic system</t>
  </si>
  <si>
    <t>DELIVERY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</si>
</sst>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2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3.5703125" customWidth="1"/>
    <col min="3" max="3" width="18.28515625" customWidth="1"/>
    <col min="4" max="4" width="11" customWidth="1"/>
    <col min="6" max="6" width="10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7" t="s">
        <v>41</v>
      </c>
      <c r="C9" s="98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0" t="s">
        <v>43</v>
      </c>
      <c r="C10" s="99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64.5" customHeight="1" x14ac:dyDescent="0.25">
      <c r="A18" s="110">
        <v>1</v>
      </c>
      <c r="B18" s="118" t="s">
        <v>48</v>
      </c>
      <c r="C18" s="118" t="s">
        <v>47</v>
      </c>
      <c r="D18" s="111"/>
      <c r="E18" s="115">
        <v>30</v>
      </c>
      <c r="F18" s="116">
        <v>11200</v>
      </c>
      <c r="G18" s="116">
        <v>12</v>
      </c>
      <c r="H18" s="116">
        <v>0</v>
      </c>
      <c r="I18" s="116">
        <f t="shared" ref="I18:I19" si="0">G18/2</f>
        <v>6</v>
      </c>
      <c r="J18" s="116">
        <f>I18%*M18</f>
        <v>20160</v>
      </c>
      <c r="K18" s="117">
        <f t="shared" ref="K18:K19" si="1">G18/2</f>
        <v>6</v>
      </c>
      <c r="L18" s="116">
        <f>J18</f>
        <v>20160</v>
      </c>
      <c r="M18" s="116">
        <f>E18*F18</f>
        <v>336000</v>
      </c>
      <c r="N18" s="101"/>
    </row>
    <row r="19" spans="1:14" ht="40.5" customHeight="1" x14ac:dyDescent="0.25">
      <c r="A19" s="110">
        <v>2</v>
      </c>
      <c r="B19" s="119" t="s">
        <v>49</v>
      </c>
      <c r="C19" s="107"/>
      <c r="D19" s="114"/>
      <c r="E19" s="108">
        <v>1</v>
      </c>
      <c r="F19" s="94">
        <v>1</v>
      </c>
      <c r="G19" s="116">
        <v>12</v>
      </c>
      <c r="H19" s="116">
        <v>0</v>
      </c>
      <c r="I19" s="116">
        <f t="shared" si="0"/>
        <v>6</v>
      </c>
      <c r="J19" s="116">
        <f>I19%*M19</f>
        <v>0.06</v>
      </c>
      <c r="K19" s="117">
        <f t="shared" si="1"/>
        <v>6</v>
      </c>
      <c r="L19" s="116">
        <f>J19</f>
        <v>0.06</v>
      </c>
      <c r="M19" s="116">
        <f>E19*F19</f>
        <v>1</v>
      </c>
      <c r="N19" s="101"/>
    </row>
    <row r="20" spans="1:14" ht="24.75" customHeight="1" x14ac:dyDescent="0.25">
      <c r="A20" s="110"/>
      <c r="B20" s="113"/>
      <c r="C20" s="107"/>
      <c r="D20" s="111"/>
      <c r="E20" s="108"/>
      <c r="F20" s="94"/>
      <c r="G20" s="94"/>
      <c r="H20" s="116"/>
      <c r="I20" s="94"/>
      <c r="J20" s="94"/>
      <c r="K20" s="112"/>
      <c r="L20" s="94"/>
      <c r="M20" s="94"/>
      <c r="N20" s="101"/>
    </row>
    <row r="21" spans="1:14" ht="24.75" customHeight="1" x14ac:dyDescent="0.25">
      <c r="A21" s="96"/>
      <c r="B21" s="106"/>
      <c r="C21" s="107"/>
      <c r="D21" s="109"/>
      <c r="E21" s="108"/>
      <c r="F21" s="94"/>
      <c r="G21" s="94"/>
      <c r="H21" s="94"/>
      <c r="I21" s="94"/>
      <c r="J21" s="94"/>
      <c r="K21" s="93"/>
      <c r="L21" s="94"/>
      <c r="M21" s="94"/>
    </row>
    <row r="22" spans="1:14" ht="24.75" customHeight="1" x14ac:dyDescent="0.25">
      <c r="A22" s="87"/>
      <c r="B22" s="86"/>
      <c r="C22" s="88"/>
      <c r="D22" s="88"/>
      <c r="E22" s="89"/>
      <c r="F22" s="90"/>
      <c r="G22" s="90"/>
      <c r="H22" s="91"/>
      <c r="I22" s="90"/>
      <c r="J22" s="90"/>
      <c r="K22" s="92"/>
      <c r="L22" s="90"/>
      <c r="M22" s="90"/>
    </row>
    <row r="23" spans="1:14" ht="21" x14ac:dyDescent="0.35">
      <c r="A23" s="122" t="s">
        <v>24</v>
      </c>
      <c r="B23" s="123"/>
      <c r="C23" s="26"/>
      <c r="D23" s="26"/>
      <c r="E23" s="27"/>
      <c r="F23" s="28" t="s">
        <v>16</v>
      </c>
      <c r="G23" s="28"/>
      <c r="H23" s="60"/>
      <c r="I23" s="37"/>
      <c r="J23" s="61"/>
      <c r="K23" s="30" t="s">
        <v>17</v>
      </c>
      <c r="L23" s="30"/>
      <c r="M23" s="31">
        <f>SUM(M18:M22)</f>
        <v>336001</v>
      </c>
    </row>
    <row r="24" spans="1:14" ht="21" x14ac:dyDescent="0.35">
      <c r="A24" s="78" t="s">
        <v>18</v>
      </c>
      <c r="B24" s="79"/>
      <c r="C24" s="26"/>
      <c r="D24" s="26"/>
      <c r="E24" s="27"/>
      <c r="F24" s="28"/>
      <c r="G24" s="28"/>
      <c r="H24" s="32"/>
      <c r="I24" s="28"/>
      <c r="J24" s="29"/>
      <c r="K24" s="64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64" t="s">
        <v>6</v>
      </c>
      <c r="L25" s="28"/>
      <c r="M25" s="33">
        <f>SUM(J18:J22)</f>
        <v>20160.060000000001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64" t="s">
        <v>7</v>
      </c>
      <c r="L26" s="28"/>
      <c r="M26" s="33">
        <f>SUM(L18:L22)</f>
        <v>20160.060000000001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2"/>
      <c r="I27" s="28"/>
      <c r="J27" s="29"/>
      <c r="K27" s="37" t="s">
        <v>21</v>
      </c>
      <c r="L27" s="37"/>
      <c r="M27" s="38">
        <f>SUM(M23:M26)</f>
        <v>376321.12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2"/>
      <c r="I28" s="28"/>
      <c r="J28" s="29"/>
      <c r="K28" s="41" t="s">
        <v>22</v>
      </c>
      <c r="L28" s="41"/>
      <c r="M28" s="42">
        <v>-0.12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376321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2024-07-17T09:50:20Z</dcterms:modified>
</cp:coreProperties>
</file>