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ASSORTED!$A$1:$M$38</definedName>
  </definedNames>
  <calcPr calcId="145621"/>
</workbook>
</file>

<file path=xl/calcChain.xml><?xml version="1.0" encoding="utf-8"?>
<calcChain xmlns="http://schemas.openxmlformats.org/spreadsheetml/2006/main">
  <c r="M30" i="2" l="1"/>
  <c r="M28" i="2"/>
  <c r="M26" i="2" l="1"/>
  <c r="K26" i="2"/>
  <c r="I26" i="2"/>
  <c r="M21" i="2"/>
  <c r="K21" i="2"/>
  <c r="I21" i="2"/>
  <c r="J21" i="2" s="1"/>
  <c r="L21" i="2" s="1"/>
  <c r="M20" i="2"/>
  <c r="K20" i="2"/>
  <c r="I20" i="2"/>
  <c r="J20" i="2" s="1"/>
  <c r="L20" i="2" s="1"/>
  <c r="J26" i="2" l="1"/>
  <c r="L26" i="2" s="1"/>
  <c r="I19" i="2"/>
  <c r="I22" i="2"/>
  <c r="I23" i="2"/>
  <c r="I24" i="2"/>
  <c r="I25" i="2"/>
  <c r="K19" i="2"/>
  <c r="K22" i="2"/>
  <c r="K23" i="2"/>
  <c r="K24" i="2"/>
  <c r="K25" i="2"/>
  <c r="M19" i="2"/>
  <c r="M22" i="2"/>
  <c r="M23" i="2"/>
  <c r="M24" i="2"/>
  <c r="M25" i="2"/>
  <c r="J23" i="2" l="1"/>
  <c r="L23" i="2" s="1"/>
  <c r="J25" i="2"/>
  <c r="L25" i="2" s="1"/>
  <c r="J22" i="2"/>
  <c r="L22" i="2" s="1"/>
  <c r="J24" i="2"/>
  <c r="L24" i="2" s="1"/>
  <c r="J19" i="2"/>
  <c r="L19" i="2" s="1"/>
  <c r="M18" i="2"/>
  <c r="I18" i="2" l="1"/>
  <c r="K18" i="2"/>
  <c r="J18" i="2" l="1"/>
  <c r="M29" i="2"/>
  <c r="L18" i="2" l="1"/>
  <c r="M31" i="2" s="1"/>
  <c r="M32" i="2" s="1"/>
  <c r="M34" i="2" s="1"/>
</calcChain>
</file>

<file path=xl/sharedStrings.xml><?xml version="1.0" encoding="utf-8"?>
<sst xmlns="http://schemas.openxmlformats.org/spreadsheetml/2006/main" count="73" uniqueCount="64">
  <si>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</si>
  <si>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</si>
  <si>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</si>
  <si>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</si>
  <si>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</si>
  <si>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</si>
  <si>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</si>
  <si>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</si>
  <si>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</si>
  <si>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</si>
  <si>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</si>
  <si>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</si>
  <si>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</si>
  <si>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</si>
  <si>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</si>
  <si>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</si>
  <si>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</si>
  <si>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</si>
  <si>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</si>
  <si>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</si>
  <si>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</si>
  <si>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</si>
  <si>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</si>
  <si>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</si>
  <si>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</si>
  <si>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</si>
  <si>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</si>
  <si>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</si>
  <si>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</si>
  <si>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</si>
  <si>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</si>
  <si>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</si>
  <si>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</si>
  <si>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</si>
  <si>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</si>
  <si>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</si>
  <si>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</si>
  <si>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</si>
  <si>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</si>
  <si>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</si>
  <si>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</si>
  <si>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</si>
  <si>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</si>
  <si>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</si>
  <si>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</si>
  <si>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Pallets</t>
  </si>
  <si>
    <t>Plastic Crates</t>
  </si>
  <si>
    <t>Water Dispenser Hot/Cold</t>
  </si>
  <si>
    <t>Hand sanitizer stand</t>
  </si>
  <si>
    <t>Waste Bins Large</t>
  </si>
  <si>
    <t>Paper Bins</t>
  </si>
  <si>
    <t>Voltas Minimagic Pure R 4.1 Litres 3 Taps Top Load Water Dispenser (6210204, White</t>
  </si>
  <si>
    <t>Metal Hand Sanitizer Touch Free Dispenser Stand</t>
  </si>
  <si>
    <t>240 L HDPE Outdoor Wheel plastic dustbin garbage bins</t>
  </si>
  <si>
    <t>Diameter: 22 cm, Height : 38 cm, Depth : 28 cm</t>
  </si>
  <si>
    <t>EVENT NO : R0178</t>
  </si>
  <si>
    <t>EVENT NAME : TFAS / RFQ / Semolina-2324-00206</t>
  </si>
  <si>
    <t>  (600 x 400 x 325 mm, ) BLUE</t>
  </si>
  <si>
    <t>  (600 x 400 x 325 mm, ) RED</t>
  </si>
  <si>
    <t>  (600 x 400 x 325 mm, ) GREEN</t>
  </si>
  <si>
    <t>FIRST AID BOX</t>
  </si>
  <si>
    <t>Milton Plastic Rectangular Medicine Box, Medical Box, First aid Box, Multi Purpose Box, Multi Utility Storage with Handle (White, Standard )</t>
  </si>
  <si>
    <t>1200 x 1000 x 160mm, HDPE / PP, blue Color - Nilkamal</t>
  </si>
  <si>
    <t>DATE : 17.02.2024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</si>
</sst>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2" fillId="0" borderId="14" xfId="0" applyFont="1" applyBorder="1" applyAlignment="1">
      <alignment vertical="center"/>
    </xf>
    <xf numFmtId="0" fontId="32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18</xdr:row>
      <xdr:rowOff>161925</xdr:rowOff>
    </xdr:from>
    <xdr:to>
      <xdr:col>3</xdr:col>
      <xdr:colOff>1018955</xdr:colOff>
      <xdr:row>18</xdr:row>
      <xdr:rowOff>921802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0" y="5524500"/>
          <a:ext cx="895130" cy="759877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21</xdr:row>
      <xdr:rowOff>152400</xdr:rowOff>
    </xdr:from>
    <xdr:to>
      <xdr:col>3</xdr:col>
      <xdr:colOff>742950</xdr:colOff>
      <xdr:row>21</xdr:row>
      <xdr:rowOff>1034919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7934325"/>
          <a:ext cx="352425" cy="882519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22</xdr:row>
      <xdr:rowOff>104775</xdr:rowOff>
    </xdr:from>
    <xdr:to>
      <xdr:col>3</xdr:col>
      <xdr:colOff>838200</xdr:colOff>
      <xdr:row>22</xdr:row>
      <xdr:rowOff>1153211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5675" y="9096375"/>
          <a:ext cx="476250" cy="1048436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23</xdr:row>
      <xdr:rowOff>104775</xdr:rowOff>
    </xdr:from>
    <xdr:to>
      <xdr:col>3</xdr:col>
      <xdr:colOff>904874</xdr:colOff>
      <xdr:row>23</xdr:row>
      <xdr:rowOff>1070957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95650" y="10306050"/>
          <a:ext cx="742949" cy="966182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314326</xdr:colOff>
      <xdr:row>24</xdr:row>
      <xdr:rowOff>200025</xdr:rowOff>
    </xdr:from>
    <xdr:to>
      <xdr:col>3</xdr:col>
      <xdr:colOff>962026</xdr:colOff>
      <xdr:row>24</xdr:row>
      <xdr:rowOff>1106196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48051" y="12820650"/>
          <a:ext cx="647700" cy="906171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19</xdr:row>
      <xdr:rowOff>133349</xdr:rowOff>
    </xdr:from>
    <xdr:to>
      <xdr:col>3</xdr:col>
      <xdr:colOff>1085850</xdr:colOff>
      <xdr:row>19</xdr:row>
      <xdr:rowOff>1133474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19450" y="6705599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20</xdr:row>
      <xdr:rowOff>152400</xdr:rowOff>
    </xdr:from>
    <xdr:to>
      <xdr:col>3</xdr:col>
      <xdr:colOff>1114425</xdr:colOff>
      <xdr:row>20</xdr:row>
      <xdr:rowOff>1098148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38500" y="7934325"/>
          <a:ext cx="1009650" cy="945748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104774</xdr:colOff>
      <xdr:row>25</xdr:row>
      <xdr:rowOff>417041</xdr:rowOff>
    </xdr:from>
    <xdr:to>
      <xdr:col>3</xdr:col>
      <xdr:colOff>1057491</xdr:colOff>
      <xdr:row>25</xdr:row>
      <xdr:rowOff>1095375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38499" y="14247341"/>
          <a:ext cx="952717" cy="678334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17</xdr:row>
      <xdr:rowOff>209551</xdr:rowOff>
    </xdr:from>
    <xdr:to>
      <xdr:col>3</xdr:col>
      <xdr:colOff>1061646</xdr:colOff>
      <xdr:row>17</xdr:row>
      <xdr:rowOff>1028700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0182" t="18579" r="16728" b="22404"/>
        <a:stretch/>
      </xdr:blipFill>
      <xdr:spPr>
        <a:xfrm>
          <a:off x="3295650" y="4362451"/>
          <a:ext cx="899721" cy="819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10" zoomScaleNormal="100" workbookViewId="0">
      <selection activeCell="I18" sqref="I18"/>
    </sheetView>
  </sheetViews>
  <sheetFormatPr defaultRowHeight="15" x14ac:dyDescent="0.25"/>
  <cols>
    <col min="1" max="1" width="6.42578125" customWidth="1"/>
    <col min="2" max="2" width="19.42578125" customWidth="1"/>
    <col min="3" max="3" width="21.140625" customWidth="1"/>
    <col min="4" max="4" width="17.28515625" customWidth="1"/>
    <col min="6" max="6" width="8.8554687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6" t="s">
        <v>55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7" t="s">
        <v>56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63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4" t="s">
        <v>40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5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5" t="s">
        <v>38</v>
      </c>
      <c r="G17" s="24"/>
      <c r="H17" s="24"/>
      <c r="I17" s="25"/>
      <c r="J17" s="24"/>
      <c r="K17" s="25"/>
      <c r="L17" s="24"/>
      <c r="M17" s="24"/>
    </row>
    <row r="18" spans="1:14" ht="95.25" customHeight="1" x14ac:dyDescent="0.25">
      <c r="A18" s="98">
        <v>1</v>
      </c>
      <c r="B18" s="108" t="s">
        <v>45</v>
      </c>
      <c r="C18" s="109" t="s">
        <v>62</v>
      </c>
      <c r="D18" s="111"/>
      <c r="E18" s="110">
        <v>20</v>
      </c>
      <c r="F18" s="96">
        <v>3500</v>
      </c>
      <c r="G18" s="96">
        <v>18</v>
      </c>
      <c r="H18" s="96">
        <v>0</v>
      </c>
      <c r="I18" s="96">
        <f t="shared" ref="I18:I25" si="0">G18/2</f>
        <v>9</v>
      </c>
      <c r="J18" s="96">
        <f>I18%*M18</f>
        <v>6300</v>
      </c>
      <c r="K18" s="95">
        <f t="shared" ref="K18:K25" si="1">G18/2</f>
        <v>9</v>
      </c>
      <c r="L18" s="96">
        <f>J18</f>
        <v>6300</v>
      </c>
      <c r="M18" s="96">
        <f>E18*F18</f>
        <v>70000</v>
      </c>
      <c r="N18" s="103"/>
    </row>
    <row r="19" spans="1:14" ht="95.25" customHeight="1" x14ac:dyDescent="0.25">
      <c r="A19" s="98">
        <v>2</v>
      </c>
      <c r="B19" s="108" t="s">
        <v>46</v>
      </c>
      <c r="C19" s="109" t="s">
        <v>57</v>
      </c>
      <c r="D19" s="111"/>
      <c r="E19" s="110">
        <v>15</v>
      </c>
      <c r="F19" s="96">
        <v>850</v>
      </c>
      <c r="G19" s="96">
        <v>18</v>
      </c>
      <c r="H19" s="96">
        <v>0</v>
      </c>
      <c r="I19" s="96">
        <f t="shared" si="0"/>
        <v>9</v>
      </c>
      <c r="J19" s="96">
        <f t="shared" ref="J19:J25" si="2">I19%*M19</f>
        <v>1147.5</v>
      </c>
      <c r="K19" s="95">
        <f t="shared" si="1"/>
        <v>9</v>
      </c>
      <c r="L19" s="96">
        <f t="shared" ref="L19:L25" si="3">J19</f>
        <v>1147.5</v>
      </c>
      <c r="M19" s="96">
        <f t="shared" ref="M19:M25" si="4">E19*F19</f>
        <v>12750</v>
      </c>
    </row>
    <row r="20" spans="1:14" ht="95.25" customHeight="1" x14ac:dyDescent="0.25">
      <c r="A20" s="98">
        <v>3</v>
      </c>
      <c r="B20" s="108" t="s">
        <v>46</v>
      </c>
      <c r="C20" s="109" t="s">
        <v>58</v>
      </c>
      <c r="D20" s="111"/>
      <c r="E20" s="110">
        <v>10</v>
      </c>
      <c r="F20" s="96">
        <v>850</v>
      </c>
      <c r="G20" s="96">
        <v>18</v>
      </c>
      <c r="H20" s="96">
        <v>0</v>
      </c>
      <c r="I20" s="96">
        <f t="shared" ref="I20:I21" si="5">G20/2</f>
        <v>9</v>
      </c>
      <c r="J20" s="96">
        <f t="shared" ref="J20:J21" si="6">I20%*M20</f>
        <v>765</v>
      </c>
      <c r="K20" s="95">
        <f t="shared" ref="K20:K21" si="7">G20/2</f>
        <v>9</v>
      </c>
      <c r="L20" s="96">
        <f t="shared" ref="L20:L21" si="8">J20</f>
        <v>765</v>
      </c>
      <c r="M20" s="96">
        <f t="shared" ref="M20:M21" si="9">E20*F20</f>
        <v>8500</v>
      </c>
    </row>
    <row r="21" spans="1:14" ht="95.25" customHeight="1" x14ac:dyDescent="0.25">
      <c r="A21" s="98">
        <v>4</v>
      </c>
      <c r="B21" s="108" t="s">
        <v>46</v>
      </c>
      <c r="C21" s="109" t="s">
        <v>59</v>
      </c>
      <c r="D21" s="111"/>
      <c r="E21" s="110">
        <v>15</v>
      </c>
      <c r="F21" s="96">
        <v>850</v>
      </c>
      <c r="G21" s="96">
        <v>18</v>
      </c>
      <c r="H21" s="96">
        <v>0</v>
      </c>
      <c r="I21" s="96">
        <f t="shared" si="5"/>
        <v>9</v>
      </c>
      <c r="J21" s="96">
        <f t="shared" si="6"/>
        <v>1147.5</v>
      </c>
      <c r="K21" s="95">
        <f t="shared" si="7"/>
        <v>9</v>
      </c>
      <c r="L21" s="96">
        <f t="shared" si="8"/>
        <v>1147.5</v>
      </c>
      <c r="M21" s="96">
        <f t="shared" si="9"/>
        <v>12750</v>
      </c>
    </row>
    <row r="22" spans="1:14" ht="95.25" customHeight="1" x14ac:dyDescent="0.25">
      <c r="A22" s="98">
        <v>5</v>
      </c>
      <c r="B22" s="109" t="s">
        <v>47</v>
      </c>
      <c r="C22" s="109" t="s">
        <v>51</v>
      </c>
      <c r="D22" s="111"/>
      <c r="E22" s="110">
        <v>1</v>
      </c>
      <c r="F22" s="96">
        <v>7250</v>
      </c>
      <c r="G22" s="96">
        <v>18</v>
      </c>
      <c r="H22" s="96">
        <v>0</v>
      </c>
      <c r="I22" s="96">
        <f t="shared" si="0"/>
        <v>9</v>
      </c>
      <c r="J22" s="96">
        <f t="shared" si="2"/>
        <v>652.5</v>
      </c>
      <c r="K22" s="95">
        <f t="shared" si="1"/>
        <v>9</v>
      </c>
      <c r="L22" s="96">
        <f t="shared" si="3"/>
        <v>652.5</v>
      </c>
      <c r="M22" s="96">
        <f t="shared" si="4"/>
        <v>7250</v>
      </c>
    </row>
    <row r="23" spans="1:14" ht="95.25" customHeight="1" x14ac:dyDescent="0.25">
      <c r="A23" s="98">
        <v>6</v>
      </c>
      <c r="B23" s="108" t="s">
        <v>48</v>
      </c>
      <c r="C23" s="109" t="s">
        <v>52</v>
      </c>
      <c r="D23" s="111"/>
      <c r="E23" s="110">
        <v>1</v>
      </c>
      <c r="F23" s="96">
        <v>1550</v>
      </c>
      <c r="G23" s="96">
        <v>18</v>
      </c>
      <c r="H23" s="96">
        <v>0</v>
      </c>
      <c r="I23" s="96">
        <f t="shared" si="0"/>
        <v>9</v>
      </c>
      <c r="J23" s="96">
        <f t="shared" si="2"/>
        <v>139.5</v>
      </c>
      <c r="K23" s="95">
        <f t="shared" si="1"/>
        <v>9</v>
      </c>
      <c r="L23" s="96">
        <f t="shared" si="3"/>
        <v>139.5</v>
      </c>
      <c r="M23" s="96">
        <f t="shared" si="4"/>
        <v>1550</v>
      </c>
    </row>
    <row r="24" spans="1:14" ht="95.25" customHeight="1" x14ac:dyDescent="0.25">
      <c r="A24" s="98">
        <v>7</v>
      </c>
      <c r="B24" s="108" t="s">
        <v>49</v>
      </c>
      <c r="C24" s="109" t="s">
        <v>53</v>
      </c>
      <c r="D24" s="111"/>
      <c r="E24" s="110">
        <v>2</v>
      </c>
      <c r="F24" s="96">
        <v>2750</v>
      </c>
      <c r="G24" s="96">
        <v>18</v>
      </c>
      <c r="H24" s="96">
        <v>0</v>
      </c>
      <c r="I24" s="96">
        <f t="shared" si="0"/>
        <v>9</v>
      </c>
      <c r="J24" s="96">
        <f t="shared" si="2"/>
        <v>495</v>
      </c>
      <c r="K24" s="95">
        <f t="shared" si="1"/>
        <v>9</v>
      </c>
      <c r="L24" s="96">
        <f t="shared" si="3"/>
        <v>495</v>
      </c>
      <c r="M24" s="96">
        <f t="shared" si="4"/>
        <v>5500</v>
      </c>
    </row>
    <row r="25" spans="1:14" ht="95.25" customHeight="1" x14ac:dyDescent="0.25">
      <c r="A25" s="98">
        <v>8</v>
      </c>
      <c r="B25" s="108" t="s">
        <v>50</v>
      </c>
      <c r="C25" s="109" t="s">
        <v>54</v>
      </c>
      <c r="D25" s="111"/>
      <c r="E25" s="110">
        <v>3</v>
      </c>
      <c r="F25" s="96">
        <v>650</v>
      </c>
      <c r="G25" s="96">
        <v>12</v>
      </c>
      <c r="H25" s="96">
        <v>0</v>
      </c>
      <c r="I25" s="96">
        <f t="shared" si="0"/>
        <v>6</v>
      </c>
      <c r="J25" s="96">
        <f t="shared" si="2"/>
        <v>117</v>
      </c>
      <c r="K25" s="95">
        <f t="shared" si="1"/>
        <v>6</v>
      </c>
      <c r="L25" s="96">
        <f t="shared" si="3"/>
        <v>117</v>
      </c>
      <c r="M25" s="96">
        <f t="shared" si="4"/>
        <v>1950</v>
      </c>
    </row>
    <row r="26" spans="1:14" ht="117" customHeight="1" x14ac:dyDescent="0.25">
      <c r="A26" s="112">
        <v>9</v>
      </c>
      <c r="B26" s="113" t="s">
        <v>60</v>
      </c>
      <c r="C26" s="114" t="s">
        <v>61</v>
      </c>
      <c r="D26" s="115"/>
      <c r="E26" s="116">
        <v>1</v>
      </c>
      <c r="F26" s="96">
        <v>350</v>
      </c>
      <c r="G26" s="96">
        <v>18</v>
      </c>
      <c r="H26" s="96">
        <v>0</v>
      </c>
      <c r="I26" s="96">
        <f t="shared" ref="I26" si="10">G26/2</f>
        <v>9</v>
      </c>
      <c r="J26" s="96">
        <f t="shared" ref="J26" si="11">I26%*M26</f>
        <v>31.5</v>
      </c>
      <c r="K26" s="95">
        <f t="shared" ref="K26" si="12">G26/2</f>
        <v>9</v>
      </c>
      <c r="L26" s="96">
        <f t="shared" ref="L26" si="13">J26</f>
        <v>31.5</v>
      </c>
      <c r="M26" s="96">
        <f t="shared" ref="M26" si="14">E26*F26</f>
        <v>350</v>
      </c>
    </row>
    <row r="27" spans="1:14" ht="30" customHeight="1" x14ac:dyDescent="0.25">
      <c r="A27" s="89"/>
      <c r="B27" s="88"/>
      <c r="C27" s="90"/>
      <c r="D27" s="90"/>
      <c r="E27" s="91"/>
      <c r="F27" s="92"/>
      <c r="G27" s="92"/>
      <c r="H27" s="93"/>
      <c r="I27" s="92"/>
      <c r="J27" s="92"/>
      <c r="K27" s="94"/>
      <c r="L27" s="92"/>
      <c r="M27" s="92"/>
    </row>
    <row r="28" spans="1:14" ht="21" x14ac:dyDescent="0.35">
      <c r="A28" s="119" t="s">
        <v>24</v>
      </c>
      <c r="B28" s="120"/>
      <c r="C28" s="26"/>
      <c r="D28" s="26"/>
      <c r="E28" s="27"/>
      <c r="F28" s="28" t="s">
        <v>16</v>
      </c>
      <c r="G28" s="28"/>
      <c r="H28" s="61"/>
      <c r="I28" s="37"/>
      <c r="J28" s="63"/>
      <c r="K28" s="60" t="s">
        <v>17</v>
      </c>
      <c r="L28" s="30"/>
      <c r="M28" s="31">
        <f>SUM(M18:M27)</f>
        <v>120600</v>
      </c>
    </row>
    <row r="29" spans="1:14" ht="21" x14ac:dyDescent="0.35">
      <c r="A29" s="80" t="s">
        <v>18</v>
      </c>
      <c r="B29" s="81"/>
      <c r="C29" s="26"/>
      <c r="D29" s="26"/>
      <c r="E29" s="27"/>
      <c r="F29" s="28"/>
      <c r="G29" s="28"/>
      <c r="H29" s="32"/>
      <c r="I29" s="28"/>
      <c r="J29" s="29"/>
      <c r="K29" s="32" t="s">
        <v>5</v>
      </c>
      <c r="L29" s="28"/>
      <c r="M29" s="33">
        <f>SUM(H18:H18)</f>
        <v>0</v>
      </c>
    </row>
    <row r="30" spans="1:14" ht="21" x14ac:dyDescent="0.35">
      <c r="A30" s="34" t="s">
        <v>42</v>
      </c>
      <c r="B30" s="35"/>
      <c r="C30" s="35"/>
      <c r="D30" s="35"/>
      <c r="E30" s="35"/>
      <c r="F30" s="35"/>
      <c r="G30" s="35"/>
      <c r="H30" s="32"/>
      <c r="I30" s="28"/>
      <c r="J30" s="29"/>
      <c r="K30" s="32" t="s">
        <v>6</v>
      </c>
      <c r="L30" s="28"/>
      <c r="M30" s="33">
        <f>SUM(J18:J27)</f>
        <v>10795.5</v>
      </c>
    </row>
    <row r="31" spans="1:14" ht="21" x14ac:dyDescent="0.35">
      <c r="A31" s="5" t="s">
        <v>19</v>
      </c>
      <c r="B31" s="14"/>
      <c r="C31" s="14"/>
      <c r="D31" s="14"/>
      <c r="E31" s="27"/>
      <c r="F31" s="28"/>
      <c r="G31" s="28"/>
      <c r="H31" s="32"/>
      <c r="I31" s="28"/>
      <c r="J31" s="29"/>
      <c r="K31" s="32" t="s">
        <v>7</v>
      </c>
      <c r="L31" s="28"/>
      <c r="M31" s="33">
        <f>SUM(L18:L27)</f>
        <v>10795.5</v>
      </c>
    </row>
    <row r="32" spans="1:14" ht="21" x14ac:dyDescent="0.35">
      <c r="A32" s="36" t="s">
        <v>20</v>
      </c>
      <c r="B32" s="14"/>
      <c r="C32" s="14"/>
      <c r="D32" s="14"/>
      <c r="E32" s="27"/>
      <c r="F32" s="28"/>
      <c r="G32" s="28"/>
      <c r="H32" s="64"/>
      <c r="I32" s="28"/>
      <c r="J32" s="29"/>
      <c r="K32" s="61" t="s">
        <v>21</v>
      </c>
      <c r="L32" s="37"/>
      <c r="M32" s="38">
        <f>SUM(M28:M31)</f>
        <v>142191</v>
      </c>
    </row>
    <row r="33" spans="1:13" ht="21" x14ac:dyDescent="0.35">
      <c r="A33" s="39" t="s">
        <v>33</v>
      </c>
      <c r="B33" s="40"/>
      <c r="C33" s="40"/>
      <c r="D33" s="40"/>
      <c r="E33" s="27"/>
      <c r="F33" s="28"/>
      <c r="G33" s="28"/>
      <c r="H33" s="64"/>
      <c r="I33" s="28"/>
      <c r="J33" s="29"/>
      <c r="K33" s="62" t="s">
        <v>22</v>
      </c>
      <c r="L33" s="41"/>
      <c r="M33" s="42">
        <v>0</v>
      </c>
    </row>
    <row r="34" spans="1:13" ht="23.25" x14ac:dyDescent="0.35">
      <c r="A34" s="43"/>
      <c r="B34" s="44"/>
      <c r="C34" s="44"/>
      <c r="D34" s="44"/>
      <c r="E34" s="44"/>
      <c r="F34" s="45"/>
      <c r="G34" s="45"/>
      <c r="H34" s="45"/>
      <c r="I34" s="45"/>
      <c r="J34" s="46"/>
      <c r="K34" s="47" t="s">
        <v>23</v>
      </c>
      <c r="L34" s="47"/>
      <c r="M34" s="48">
        <f>SUM(M32:M33)</f>
        <v>142191</v>
      </c>
    </row>
    <row r="35" spans="1:13" ht="18.75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6" spans="1:13" ht="21" x14ac:dyDescent="0.35">
      <c r="A36" s="52" t="s">
        <v>35</v>
      </c>
      <c r="B36" s="53"/>
      <c r="C36" s="53"/>
      <c r="D36" s="53"/>
      <c r="E36" s="20"/>
      <c r="F36" s="20"/>
      <c r="G36" s="20"/>
      <c r="H36" s="20"/>
      <c r="I36" s="20"/>
      <c r="J36" s="20"/>
      <c r="K36" s="20"/>
      <c r="L36" s="20"/>
      <c r="M36" s="4"/>
    </row>
    <row r="37" spans="1:13" ht="21" x14ac:dyDescent="0.35">
      <c r="A37" s="54"/>
      <c r="B37" s="53"/>
      <c r="C37" s="53"/>
      <c r="D37" s="53"/>
      <c r="E37" s="14"/>
      <c r="F37" s="14"/>
      <c r="G37" s="14"/>
      <c r="H37" s="14"/>
      <c r="I37" s="14"/>
      <c r="J37" s="14"/>
      <c r="K37" s="14"/>
      <c r="L37" s="14"/>
      <c r="M37" s="7"/>
    </row>
    <row r="38" spans="1:13" ht="21" x14ac:dyDescent="0.35">
      <c r="A38" s="55" t="s">
        <v>27</v>
      </c>
      <c r="B38" s="56"/>
      <c r="C38" s="56"/>
      <c r="D38" s="56"/>
      <c r="E38" s="17"/>
      <c r="F38" s="17"/>
      <c r="G38" s="17"/>
      <c r="H38" s="17"/>
      <c r="I38" s="17"/>
      <c r="J38" s="17"/>
      <c r="K38" s="17"/>
      <c r="L38" s="17"/>
      <c r="M38" s="19"/>
    </row>
  </sheetData>
  <mergeCells count="4">
    <mergeCell ref="G15:H15"/>
    <mergeCell ref="I15:J15"/>
    <mergeCell ref="K15:L15"/>
    <mergeCell ref="A28:B28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2024-02-17T08:09:07Z</dcterms:modified>
</cp:coreProperties>
</file>