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ASSORTED!$A$1:$M$61</definedName>
  </definedNames>
  <calcPr calcId="145621"/>
</workbook>
</file>

<file path=xl/calcChain.xml><?xml version="1.0" encoding="utf-8"?>
<calcChain xmlns="http://schemas.openxmlformats.org/spreadsheetml/2006/main">
  <c r="M57" i="2" l="1"/>
  <c r="M55" i="2"/>
  <c r="M18" i="2"/>
  <c r="M51" i="2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M19" i="2"/>
  <c r="J19" i="2" s="1"/>
  <c r="L19" i="2" s="1"/>
  <c r="M20" i="2"/>
  <c r="M21" i="2"/>
  <c r="M22" i="2"/>
  <c r="J22" i="2" s="1"/>
  <c r="L22" i="2" s="1"/>
  <c r="M23" i="2"/>
  <c r="M24" i="2"/>
  <c r="M25" i="2"/>
  <c r="M26" i="2"/>
  <c r="J26" i="2" s="1"/>
  <c r="L26" i="2" s="1"/>
  <c r="M27" i="2"/>
  <c r="J27" i="2" s="1"/>
  <c r="L27" i="2" s="1"/>
  <c r="M28" i="2"/>
  <c r="M29" i="2"/>
  <c r="M30" i="2"/>
  <c r="J30" i="2" s="1"/>
  <c r="L30" i="2" s="1"/>
  <c r="M31" i="2"/>
  <c r="J31" i="2" s="1"/>
  <c r="L31" i="2" s="1"/>
  <c r="M32" i="2"/>
  <c r="M33" i="2"/>
  <c r="M34" i="2"/>
  <c r="J34" i="2" s="1"/>
  <c r="L34" i="2" s="1"/>
  <c r="M35" i="2"/>
  <c r="J35" i="2" s="1"/>
  <c r="L35" i="2" s="1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M49" i="2"/>
  <c r="J23" i="2" l="1"/>
  <c r="L23" i="2" s="1"/>
  <c r="J49" i="2"/>
  <c r="L49" i="2" s="1"/>
  <c r="J41" i="2"/>
  <c r="L41" i="2" s="1"/>
  <c r="J37" i="2"/>
  <c r="L37" i="2" s="1"/>
  <c r="J33" i="2"/>
  <c r="L33" i="2" s="1"/>
  <c r="J29" i="2"/>
  <c r="L29" i="2" s="1"/>
  <c r="J21" i="2"/>
  <c r="L21" i="2" s="1"/>
  <c r="J48" i="2"/>
  <c r="L48" i="2" s="1"/>
  <c r="J44" i="2"/>
  <c r="L44" i="2" s="1"/>
  <c r="J40" i="2"/>
  <c r="L40" i="2" s="1"/>
  <c r="J36" i="2"/>
  <c r="L36" i="2" s="1"/>
  <c r="J32" i="2"/>
  <c r="L32" i="2" s="1"/>
  <c r="J28" i="2"/>
  <c r="L28" i="2" s="1"/>
  <c r="J24" i="2"/>
  <c r="L24" i="2" s="1"/>
  <c r="J20" i="2"/>
  <c r="L20" i="2" s="1"/>
  <c r="J45" i="2"/>
  <c r="L45" i="2" s="1"/>
  <c r="J25" i="2"/>
  <c r="L25" i="2" s="1"/>
  <c r="I18" i="2" l="1"/>
  <c r="K18" i="2"/>
  <c r="J18" i="2" l="1"/>
  <c r="M52" i="2"/>
  <c r="L18" i="2" l="1"/>
  <c r="M54" i="2" s="1"/>
  <c r="M53" i="2"/>
</calcChain>
</file>

<file path=xl/sharedStrings.xml><?xml version="1.0" encoding="utf-8"?>
<sst xmlns="http://schemas.openxmlformats.org/spreadsheetml/2006/main" count="105" uniqueCount="93">
  <si>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</si>
  <si>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</si>
  <si>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</si>
  <si>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</si>
  <si>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</si>
  <si>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</si>
  <si>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</si>
  <si>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</si>
  <si>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</si>
  <si>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</si>
  <si>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</si>
  <si>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</si>
  <si>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</si>
  <si>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</si>
  <si>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</si>
  <si>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</si>
  <si>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</si>
  <si>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</si>
  <si>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</si>
  <si>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</si>
  <si>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</si>
  <si>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</si>
  <si>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</si>
  <si>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</si>
  <si>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</si>
  <si>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</si>
  <si>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</si>
  <si>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</si>
  <si>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</si>
  <si>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</si>
  <si>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</si>
  <si>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</si>
  <si>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</si>
  <si>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</si>
  <si>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</si>
  <si>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</si>
  <si>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</si>
  <si>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</si>
  <si>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</si>
  <si>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</si>
  <si>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</si>
  <si>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</si>
  <si>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</si>
  <si>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</si>
  <si>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16.04.2024</t>
  </si>
  <si>
    <t>Desert (A.P.) Spoon</t>
  </si>
  <si>
    <t>Desert (A.P.) Fork</t>
  </si>
  <si>
    <t>Desert (A.P.) Knife</t>
  </si>
  <si>
    <t>SPECIFICATIONS</t>
  </si>
  <si>
    <t>EVENT NO : R0864</t>
  </si>
  <si>
    <t>Fine Strainer Tea Strainer</t>
  </si>
  <si>
    <t>Citrus Zester</t>
  </si>
  <si>
    <t>Knife Small - 115 MM ( Rena )</t>
  </si>
  <si>
    <t>Knife Large - 165 MM ( Rena )</t>
  </si>
  <si>
    <t>Water Pitchers Polycarbonate - 1.8ltr</t>
  </si>
  <si>
    <t>Ice Bucket with Tongs</t>
  </si>
  <si>
    <t>Tooth Pick Holder S S</t>
  </si>
  <si>
    <t>Anti Skid Tray Round - 14</t>
  </si>
  <si>
    <t>Air Tight storage containers for Bar ( 1.5 Ltr)</t>
  </si>
  <si>
    <t>Carafe 250 ml</t>
  </si>
  <si>
    <t>Carafe 500 ml</t>
  </si>
  <si>
    <t>Margarita Glass Capri 315ml</t>
  </si>
  <si>
    <t>Shot Glass 60ml Boston</t>
  </si>
  <si>
    <t>Brandy Shiftner Glass 543ml Charante</t>
  </si>
  <si>
    <t>Hi Ball Glass 475 ml - Casablanca</t>
  </si>
  <si>
    <t>Old Fashion Glass 345 ml</t>
  </si>
  <si>
    <t>Old Fashion Glass Casablanca 361 ml</t>
  </si>
  <si>
    <t>Pitcher</t>
  </si>
  <si>
    <t>Tube Glass</t>
  </si>
  <si>
    <t>350 ML</t>
  </si>
  <si>
    <t>1500 ML</t>
  </si>
  <si>
    <t>ROLLY POLLY</t>
  </si>
  <si>
    <t>PASABACHE Code - 52704</t>
  </si>
  <si>
    <t>PASABACHE Code - 52486</t>
  </si>
  <si>
    <t>PASABACHE Code - 52707</t>
  </si>
  <si>
    <t>PASABACHE Code - 52194</t>
  </si>
  <si>
    <t>PASABACHE Code - 44386</t>
  </si>
  <si>
    <t>PASABACHE Code - 80113</t>
  </si>
  <si>
    <t>PASABACHE Code - 80112</t>
  </si>
  <si>
    <t>Durable Soup Plate 9</t>
  </si>
  <si>
    <t>Dessert Plate 7 with rim</t>
  </si>
  <si>
    <t>Coffee Mug 400ml</t>
  </si>
  <si>
    <t>Creamer 150 ml</t>
  </si>
  <si>
    <t>Cruet Set - Salt &amp; Pepper Set</t>
  </si>
  <si>
    <t>Napkin Holder 4.5 x 3</t>
  </si>
  <si>
    <t>SS DIP BOWL CONICAL BLACK 50 ML</t>
  </si>
  <si>
    <t>FNS - 3.0 MM - 180 MM - COSMO</t>
  </si>
  <si>
    <t>FNS - 3.0 MM - 182 MM - COSMO</t>
  </si>
  <si>
    <t>FNS - 6.0 MM - 210 MM - COSMO</t>
  </si>
  <si>
    <t>PLATE WOODEN ROUND 12</t>
  </si>
  <si>
    <t>FONDUE POT SET 350ML (BLACK COLOR)</t>
  </si>
  <si>
    <t>Bormioli Rocco Code - 130210</t>
  </si>
  <si>
    <t>ARIANE -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</si>
</sst>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31" fillId="2" borderId="1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Font="1" applyBorder="1" applyAlignment="1">
      <alignment vertical="center" wrapText="1"/>
    </xf>
    <xf numFmtId="0" fontId="32" fillId="3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46" zoomScaleNormal="100" workbookViewId="0">
      <selection activeCell="N55" sqref="N55"/>
    </sheetView>
  </sheetViews>
  <sheetFormatPr defaultRowHeight="15" x14ac:dyDescent="0.25"/>
  <cols>
    <col min="1" max="1" width="6.42578125" customWidth="1"/>
    <col min="2" max="2" width="24.7109375" customWidth="1"/>
    <col min="3" max="3" width="17.85546875" customWidth="1"/>
    <col min="4" max="4" width="14.85546875" customWidth="1"/>
    <col min="6" max="6" width="9" customWidth="1"/>
    <col min="11" max="11" width="10.42578125" customWidth="1"/>
    <col min="12" max="12" width="11" customWidth="1"/>
    <col min="13" max="13" width="15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 t="s">
        <v>42</v>
      </c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49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48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6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32.25" customHeight="1" x14ac:dyDescent="0.25">
      <c r="A18" s="106">
        <v>1</v>
      </c>
      <c r="B18" s="114" t="s">
        <v>50</v>
      </c>
      <c r="C18" s="107"/>
      <c r="D18" s="107"/>
      <c r="E18" s="108">
        <v>2</v>
      </c>
      <c r="F18" s="95">
        <v>80</v>
      </c>
      <c r="G18" s="95">
        <v>12</v>
      </c>
      <c r="H18" s="95">
        <v>0</v>
      </c>
      <c r="I18" s="95">
        <f t="shared" ref="I18:I49" si="0">G18/2</f>
        <v>6</v>
      </c>
      <c r="J18" s="95">
        <f>I18%*M18</f>
        <v>9.6</v>
      </c>
      <c r="K18" s="109">
        <f t="shared" ref="K18:K49" si="1">G18/2</f>
        <v>6</v>
      </c>
      <c r="L18" s="95">
        <f>J18</f>
        <v>9.6</v>
      </c>
      <c r="M18" s="95">
        <f>E18*F18</f>
        <v>160</v>
      </c>
      <c r="N18" s="101"/>
    </row>
    <row r="19" spans="1:14" ht="32.25" customHeight="1" x14ac:dyDescent="0.25">
      <c r="A19" s="106">
        <v>2</v>
      </c>
      <c r="B19" s="114" t="s">
        <v>51</v>
      </c>
      <c r="C19" s="107"/>
      <c r="D19" s="107"/>
      <c r="E19" s="108">
        <v>1</v>
      </c>
      <c r="F19" s="95">
        <v>120</v>
      </c>
      <c r="G19" s="95">
        <v>18</v>
      </c>
      <c r="H19" s="95">
        <v>0</v>
      </c>
      <c r="I19" s="95">
        <f t="shared" si="0"/>
        <v>9</v>
      </c>
      <c r="J19" s="95">
        <f t="shared" ref="J19:J49" si="2">I19%*M19</f>
        <v>10.799999999999999</v>
      </c>
      <c r="K19" s="109">
        <f t="shared" si="1"/>
        <v>9</v>
      </c>
      <c r="L19" s="95">
        <f t="shared" ref="L19:L49" si="3">J19</f>
        <v>10.799999999999999</v>
      </c>
      <c r="M19" s="95">
        <f t="shared" ref="M19:M49" si="4">E19*F19</f>
        <v>120</v>
      </c>
    </row>
    <row r="20" spans="1:14" ht="37.5" customHeight="1" x14ac:dyDescent="0.25">
      <c r="A20" s="106">
        <v>3</v>
      </c>
      <c r="B20" s="114" t="s">
        <v>52</v>
      </c>
      <c r="C20" s="107"/>
      <c r="D20" s="107"/>
      <c r="E20" s="108">
        <v>1</v>
      </c>
      <c r="F20" s="95">
        <v>110</v>
      </c>
      <c r="G20" s="95">
        <v>18</v>
      </c>
      <c r="H20" s="95">
        <v>0</v>
      </c>
      <c r="I20" s="95">
        <f t="shared" si="0"/>
        <v>9</v>
      </c>
      <c r="J20" s="95">
        <f t="shared" si="2"/>
        <v>9.9</v>
      </c>
      <c r="K20" s="109">
        <f t="shared" si="1"/>
        <v>9</v>
      </c>
      <c r="L20" s="95">
        <f t="shared" si="3"/>
        <v>9.9</v>
      </c>
      <c r="M20" s="95">
        <f t="shared" si="4"/>
        <v>110</v>
      </c>
    </row>
    <row r="21" spans="1:14" ht="37.5" customHeight="1" x14ac:dyDescent="0.25">
      <c r="A21" s="106">
        <v>4</v>
      </c>
      <c r="B21" s="114" t="s">
        <v>53</v>
      </c>
      <c r="C21" s="107"/>
      <c r="D21" s="107"/>
      <c r="E21" s="108">
        <v>1</v>
      </c>
      <c r="F21" s="95">
        <v>140</v>
      </c>
      <c r="G21" s="95">
        <v>18</v>
      </c>
      <c r="H21" s="95">
        <v>0</v>
      </c>
      <c r="I21" s="95">
        <f t="shared" si="0"/>
        <v>9</v>
      </c>
      <c r="J21" s="95">
        <f t="shared" si="2"/>
        <v>12.6</v>
      </c>
      <c r="K21" s="109">
        <f t="shared" si="1"/>
        <v>9</v>
      </c>
      <c r="L21" s="95">
        <f t="shared" si="3"/>
        <v>12.6</v>
      </c>
      <c r="M21" s="95">
        <f t="shared" si="4"/>
        <v>140</v>
      </c>
    </row>
    <row r="22" spans="1:14" ht="37.5" customHeight="1" x14ac:dyDescent="0.25">
      <c r="A22" s="106">
        <v>5</v>
      </c>
      <c r="B22" s="114" t="s">
        <v>54</v>
      </c>
      <c r="C22" s="107"/>
      <c r="D22" s="107"/>
      <c r="E22" s="108">
        <v>12</v>
      </c>
      <c r="F22" s="95">
        <v>290</v>
      </c>
      <c r="G22" s="95">
        <v>18</v>
      </c>
      <c r="H22" s="95">
        <v>0</v>
      </c>
      <c r="I22" s="95">
        <f t="shared" si="0"/>
        <v>9</v>
      </c>
      <c r="J22" s="95">
        <f t="shared" si="2"/>
        <v>313.2</v>
      </c>
      <c r="K22" s="109">
        <f t="shared" si="1"/>
        <v>9</v>
      </c>
      <c r="L22" s="95">
        <f t="shared" si="3"/>
        <v>313.2</v>
      </c>
      <c r="M22" s="95">
        <f t="shared" si="4"/>
        <v>3480</v>
      </c>
    </row>
    <row r="23" spans="1:14" ht="37.5" customHeight="1" x14ac:dyDescent="0.25">
      <c r="A23" s="106">
        <v>6</v>
      </c>
      <c r="B23" s="114" t="s">
        <v>55</v>
      </c>
      <c r="C23" s="107"/>
      <c r="D23" s="107"/>
      <c r="E23" s="108">
        <v>6</v>
      </c>
      <c r="F23" s="95">
        <v>420</v>
      </c>
      <c r="G23" s="95">
        <v>18</v>
      </c>
      <c r="H23" s="95">
        <v>0</v>
      </c>
      <c r="I23" s="95">
        <f t="shared" si="0"/>
        <v>9</v>
      </c>
      <c r="J23" s="95">
        <f t="shared" si="2"/>
        <v>226.79999999999998</v>
      </c>
      <c r="K23" s="109">
        <f t="shared" si="1"/>
        <v>9</v>
      </c>
      <c r="L23" s="95">
        <f t="shared" si="3"/>
        <v>226.79999999999998</v>
      </c>
      <c r="M23" s="95">
        <f t="shared" si="4"/>
        <v>2520</v>
      </c>
    </row>
    <row r="24" spans="1:14" ht="37.5" customHeight="1" x14ac:dyDescent="0.25">
      <c r="A24" s="106">
        <v>7</v>
      </c>
      <c r="B24" s="114" t="s">
        <v>56</v>
      </c>
      <c r="C24" s="107"/>
      <c r="D24" s="107"/>
      <c r="E24" s="108">
        <v>6</v>
      </c>
      <c r="F24" s="95">
        <v>80</v>
      </c>
      <c r="G24" s="95">
        <v>12</v>
      </c>
      <c r="H24" s="95">
        <v>0</v>
      </c>
      <c r="I24" s="95">
        <f t="shared" si="0"/>
        <v>6</v>
      </c>
      <c r="J24" s="95">
        <f t="shared" si="2"/>
        <v>28.799999999999997</v>
      </c>
      <c r="K24" s="109">
        <f t="shared" si="1"/>
        <v>6</v>
      </c>
      <c r="L24" s="95">
        <f t="shared" si="3"/>
        <v>28.799999999999997</v>
      </c>
      <c r="M24" s="95">
        <f t="shared" si="4"/>
        <v>480</v>
      </c>
    </row>
    <row r="25" spans="1:14" ht="37.5" customHeight="1" x14ac:dyDescent="0.25">
      <c r="A25" s="106">
        <v>8</v>
      </c>
      <c r="B25" s="114" t="s">
        <v>57</v>
      </c>
      <c r="C25" s="107"/>
      <c r="D25" s="107"/>
      <c r="E25" s="108">
        <v>6</v>
      </c>
      <c r="F25" s="95">
        <v>140</v>
      </c>
      <c r="G25" s="95">
        <v>18</v>
      </c>
      <c r="H25" s="95">
        <v>0</v>
      </c>
      <c r="I25" s="95">
        <f t="shared" si="0"/>
        <v>9</v>
      </c>
      <c r="J25" s="95">
        <f t="shared" si="2"/>
        <v>75.599999999999994</v>
      </c>
      <c r="K25" s="109">
        <f t="shared" si="1"/>
        <v>9</v>
      </c>
      <c r="L25" s="95">
        <f t="shared" si="3"/>
        <v>75.599999999999994</v>
      </c>
      <c r="M25" s="95">
        <f t="shared" si="4"/>
        <v>840</v>
      </c>
    </row>
    <row r="26" spans="1:14" ht="51" customHeight="1" x14ac:dyDescent="0.25">
      <c r="A26" s="106">
        <v>9</v>
      </c>
      <c r="B26" s="115" t="s">
        <v>58</v>
      </c>
      <c r="C26" s="107"/>
      <c r="D26" s="107"/>
      <c r="E26" s="108">
        <v>2</v>
      </c>
      <c r="F26" s="95">
        <v>140</v>
      </c>
      <c r="G26" s="95">
        <v>18</v>
      </c>
      <c r="H26" s="95">
        <v>0</v>
      </c>
      <c r="I26" s="95">
        <f t="shared" si="0"/>
        <v>9</v>
      </c>
      <c r="J26" s="95">
        <f t="shared" si="2"/>
        <v>25.2</v>
      </c>
      <c r="K26" s="109">
        <f t="shared" si="1"/>
        <v>9</v>
      </c>
      <c r="L26" s="95">
        <f t="shared" si="3"/>
        <v>25.2</v>
      </c>
      <c r="M26" s="95">
        <f t="shared" si="4"/>
        <v>280</v>
      </c>
    </row>
    <row r="27" spans="1:14" ht="37.5" customHeight="1" x14ac:dyDescent="0.25">
      <c r="A27" s="106">
        <v>10</v>
      </c>
      <c r="B27" s="114" t="s">
        <v>59</v>
      </c>
      <c r="C27" s="107" t="s">
        <v>78</v>
      </c>
      <c r="D27" s="107"/>
      <c r="E27" s="108">
        <v>24</v>
      </c>
      <c r="F27" s="95">
        <v>170</v>
      </c>
      <c r="G27" s="95">
        <v>18</v>
      </c>
      <c r="H27" s="95">
        <v>0</v>
      </c>
      <c r="I27" s="95">
        <f t="shared" si="0"/>
        <v>9</v>
      </c>
      <c r="J27" s="95">
        <f t="shared" si="2"/>
        <v>367.2</v>
      </c>
      <c r="K27" s="109">
        <f t="shared" si="1"/>
        <v>9</v>
      </c>
      <c r="L27" s="95">
        <f t="shared" si="3"/>
        <v>367.2</v>
      </c>
      <c r="M27" s="95">
        <f t="shared" si="4"/>
        <v>4080</v>
      </c>
    </row>
    <row r="28" spans="1:14" ht="37.5" customHeight="1" x14ac:dyDescent="0.25">
      <c r="A28" s="106">
        <v>11</v>
      </c>
      <c r="B28" s="114" t="s">
        <v>60</v>
      </c>
      <c r="C28" s="107" t="s">
        <v>77</v>
      </c>
      <c r="D28" s="107"/>
      <c r="E28" s="108">
        <v>24</v>
      </c>
      <c r="F28" s="95">
        <v>240</v>
      </c>
      <c r="G28" s="95">
        <v>18</v>
      </c>
      <c r="H28" s="95">
        <v>0</v>
      </c>
      <c r="I28" s="95">
        <f t="shared" si="0"/>
        <v>9</v>
      </c>
      <c r="J28" s="95">
        <f t="shared" si="2"/>
        <v>518.4</v>
      </c>
      <c r="K28" s="109">
        <f t="shared" si="1"/>
        <v>9</v>
      </c>
      <c r="L28" s="95">
        <f t="shared" si="3"/>
        <v>518.4</v>
      </c>
      <c r="M28" s="95">
        <f t="shared" si="4"/>
        <v>5760</v>
      </c>
    </row>
    <row r="29" spans="1:14" ht="37.5" customHeight="1" x14ac:dyDescent="0.25">
      <c r="A29" s="106">
        <v>12</v>
      </c>
      <c r="B29" s="114" t="s">
        <v>61</v>
      </c>
      <c r="C29" s="107" t="s">
        <v>76</v>
      </c>
      <c r="D29" s="107"/>
      <c r="E29" s="108">
        <v>60</v>
      </c>
      <c r="F29" s="95">
        <v>210</v>
      </c>
      <c r="G29" s="95">
        <v>18</v>
      </c>
      <c r="H29" s="95">
        <v>0</v>
      </c>
      <c r="I29" s="95">
        <f t="shared" si="0"/>
        <v>9</v>
      </c>
      <c r="J29" s="95">
        <f t="shared" si="2"/>
        <v>1134</v>
      </c>
      <c r="K29" s="109">
        <f t="shared" si="1"/>
        <v>9</v>
      </c>
      <c r="L29" s="95">
        <f t="shared" si="3"/>
        <v>1134</v>
      </c>
      <c r="M29" s="95">
        <f t="shared" si="4"/>
        <v>12600</v>
      </c>
    </row>
    <row r="30" spans="1:14" ht="37.5" customHeight="1" x14ac:dyDescent="0.25">
      <c r="A30" s="106">
        <v>13</v>
      </c>
      <c r="B30" s="114" t="s">
        <v>62</v>
      </c>
      <c r="C30" s="107" t="s">
        <v>75</v>
      </c>
      <c r="D30" s="107"/>
      <c r="E30" s="108">
        <v>120</v>
      </c>
      <c r="F30" s="95">
        <v>76</v>
      </c>
      <c r="G30" s="95">
        <v>18</v>
      </c>
      <c r="H30" s="95">
        <v>0</v>
      </c>
      <c r="I30" s="95">
        <f t="shared" si="0"/>
        <v>9</v>
      </c>
      <c r="J30" s="95">
        <f t="shared" si="2"/>
        <v>820.8</v>
      </c>
      <c r="K30" s="109">
        <f t="shared" si="1"/>
        <v>9</v>
      </c>
      <c r="L30" s="95">
        <f t="shared" si="3"/>
        <v>820.8</v>
      </c>
      <c r="M30" s="95">
        <f t="shared" si="4"/>
        <v>9120</v>
      </c>
    </row>
    <row r="31" spans="1:14" ht="37.5" customHeight="1" x14ac:dyDescent="0.25">
      <c r="A31" s="106">
        <v>14</v>
      </c>
      <c r="B31" s="115" t="s">
        <v>63</v>
      </c>
      <c r="C31" s="107" t="s">
        <v>91</v>
      </c>
      <c r="D31" s="107"/>
      <c r="E31" s="108">
        <v>24</v>
      </c>
      <c r="F31" s="95">
        <v>350</v>
      </c>
      <c r="G31" s="95">
        <v>18</v>
      </c>
      <c r="H31" s="95">
        <v>0</v>
      </c>
      <c r="I31" s="95">
        <f t="shared" si="0"/>
        <v>9</v>
      </c>
      <c r="J31" s="95">
        <f t="shared" si="2"/>
        <v>756</v>
      </c>
      <c r="K31" s="109">
        <f t="shared" si="1"/>
        <v>9</v>
      </c>
      <c r="L31" s="95">
        <f t="shared" si="3"/>
        <v>756</v>
      </c>
      <c r="M31" s="95">
        <f t="shared" si="4"/>
        <v>8400</v>
      </c>
    </row>
    <row r="32" spans="1:14" ht="37.5" customHeight="1" x14ac:dyDescent="0.25">
      <c r="A32" s="106">
        <v>15</v>
      </c>
      <c r="B32" s="114" t="s">
        <v>64</v>
      </c>
      <c r="C32" s="107" t="s">
        <v>74</v>
      </c>
      <c r="D32" s="107"/>
      <c r="E32" s="108">
        <v>48</v>
      </c>
      <c r="F32" s="95">
        <v>180</v>
      </c>
      <c r="G32" s="95">
        <v>18</v>
      </c>
      <c r="H32" s="95">
        <v>0</v>
      </c>
      <c r="I32" s="95">
        <f t="shared" si="0"/>
        <v>9</v>
      </c>
      <c r="J32" s="95">
        <f t="shared" si="2"/>
        <v>777.6</v>
      </c>
      <c r="K32" s="109">
        <f t="shared" si="1"/>
        <v>9</v>
      </c>
      <c r="L32" s="95">
        <f t="shared" si="3"/>
        <v>777.6</v>
      </c>
      <c r="M32" s="95">
        <f t="shared" si="4"/>
        <v>8640</v>
      </c>
    </row>
    <row r="33" spans="1:13" ht="37.5" customHeight="1" x14ac:dyDescent="0.25">
      <c r="A33" s="106">
        <v>16</v>
      </c>
      <c r="B33" s="114" t="s">
        <v>65</v>
      </c>
      <c r="C33" s="107" t="s">
        <v>73</v>
      </c>
      <c r="D33" s="107"/>
      <c r="E33" s="108">
        <v>120</v>
      </c>
      <c r="F33" s="95">
        <v>125</v>
      </c>
      <c r="G33" s="95">
        <v>18</v>
      </c>
      <c r="H33" s="95">
        <v>0</v>
      </c>
      <c r="I33" s="95">
        <f t="shared" si="0"/>
        <v>9</v>
      </c>
      <c r="J33" s="95">
        <f t="shared" si="2"/>
        <v>1350</v>
      </c>
      <c r="K33" s="109">
        <f t="shared" si="1"/>
        <v>9</v>
      </c>
      <c r="L33" s="95">
        <f t="shared" si="3"/>
        <v>1350</v>
      </c>
      <c r="M33" s="95">
        <f t="shared" si="4"/>
        <v>15000</v>
      </c>
    </row>
    <row r="34" spans="1:13" ht="37.5" customHeight="1" x14ac:dyDescent="0.25">
      <c r="A34" s="106">
        <v>17</v>
      </c>
      <c r="B34" s="114" t="s">
        <v>66</v>
      </c>
      <c r="C34" s="107" t="s">
        <v>72</v>
      </c>
      <c r="D34" s="107"/>
      <c r="E34" s="108">
        <v>72</v>
      </c>
      <c r="F34" s="95">
        <v>135</v>
      </c>
      <c r="G34" s="95">
        <v>18</v>
      </c>
      <c r="H34" s="95">
        <v>0</v>
      </c>
      <c r="I34" s="95">
        <f t="shared" si="0"/>
        <v>9</v>
      </c>
      <c r="J34" s="95">
        <f t="shared" si="2"/>
        <v>874.8</v>
      </c>
      <c r="K34" s="109">
        <f t="shared" si="1"/>
        <v>9</v>
      </c>
      <c r="L34" s="95">
        <f t="shared" si="3"/>
        <v>874.8</v>
      </c>
      <c r="M34" s="95">
        <f t="shared" si="4"/>
        <v>9720</v>
      </c>
    </row>
    <row r="35" spans="1:13" ht="27.75" customHeight="1" x14ac:dyDescent="0.25">
      <c r="A35" s="106">
        <v>18</v>
      </c>
      <c r="B35" s="114" t="s">
        <v>67</v>
      </c>
      <c r="C35" s="107" t="s">
        <v>70</v>
      </c>
      <c r="D35" s="107"/>
      <c r="E35" s="108">
        <v>12</v>
      </c>
      <c r="F35" s="95">
        <v>895</v>
      </c>
      <c r="G35" s="95">
        <v>18</v>
      </c>
      <c r="H35" s="95">
        <v>0</v>
      </c>
      <c r="I35" s="95">
        <f t="shared" si="0"/>
        <v>9</v>
      </c>
      <c r="J35" s="95">
        <f t="shared" si="2"/>
        <v>966.59999999999991</v>
      </c>
      <c r="K35" s="109">
        <f t="shared" si="1"/>
        <v>9</v>
      </c>
      <c r="L35" s="95">
        <f t="shared" si="3"/>
        <v>966.59999999999991</v>
      </c>
      <c r="M35" s="95">
        <f t="shared" si="4"/>
        <v>10740</v>
      </c>
    </row>
    <row r="36" spans="1:13" ht="27.75" customHeight="1" x14ac:dyDescent="0.25">
      <c r="A36" s="106">
        <v>19</v>
      </c>
      <c r="B36" s="114" t="s">
        <v>68</v>
      </c>
      <c r="C36" s="107" t="s">
        <v>69</v>
      </c>
      <c r="D36" s="107"/>
      <c r="E36" s="108">
        <v>24</v>
      </c>
      <c r="F36" s="95">
        <v>160</v>
      </c>
      <c r="G36" s="95">
        <v>18</v>
      </c>
      <c r="H36" s="95">
        <v>0</v>
      </c>
      <c r="I36" s="95">
        <f t="shared" si="0"/>
        <v>9</v>
      </c>
      <c r="J36" s="95">
        <f t="shared" si="2"/>
        <v>345.59999999999997</v>
      </c>
      <c r="K36" s="109">
        <f t="shared" si="1"/>
        <v>9</v>
      </c>
      <c r="L36" s="95">
        <f t="shared" si="3"/>
        <v>345.59999999999997</v>
      </c>
      <c r="M36" s="95">
        <f t="shared" si="4"/>
        <v>3840</v>
      </c>
    </row>
    <row r="37" spans="1:13" ht="27.75" customHeight="1" x14ac:dyDescent="0.25">
      <c r="A37" s="106">
        <v>20</v>
      </c>
      <c r="B37" s="114" t="s">
        <v>71</v>
      </c>
      <c r="C37" s="107"/>
      <c r="D37" s="107"/>
      <c r="E37" s="108">
        <v>24</v>
      </c>
      <c r="F37" s="95">
        <v>150</v>
      </c>
      <c r="G37" s="95">
        <v>18</v>
      </c>
      <c r="H37" s="95">
        <v>0</v>
      </c>
      <c r="I37" s="95">
        <f t="shared" si="0"/>
        <v>9</v>
      </c>
      <c r="J37" s="95">
        <f t="shared" si="2"/>
        <v>324</v>
      </c>
      <c r="K37" s="109">
        <f t="shared" si="1"/>
        <v>9</v>
      </c>
      <c r="L37" s="95">
        <f t="shared" si="3"/>
        <v>324</v>
      </c>
      <c r="M37" s="95">
        <f t="shared" si="4"/>
        <v>3600</v>
      </c>
    </row>
    <row r="38" spans="1:13" ht="37.5" customHeight="1" x14ac:dyDescent="0.25">
      <c r="A38" s="106">
        <v>21</v>
      </c>
      <c r="B38" s="114" t="s">
        <v>45</v>
      </c>
      <c r="C38" s="107" t="s">
        <v>86</v>
      </c>
      <c r="D38" s="107"/>
      <c r="E38" s="108">
        <v>24</v>
      </c>
      <c r="F38" s="95">
        <v>95</v>
      </c>
      <c r="G38" s="95">
        <v>18</v>
      </c>
      <c r="H38" s="95">
        <v>0</v>
      </c>
      <c r="I38" s="95">
        <f t="shared" si="0"/>
        <v>9</v>
      </c>
      <c r="J38" s="95">
        <f t="shared" si="2"/>
        <v>205.2</v>
      </c>
      <c r="K38" s="109">
        <f t="shared" si="1"/>
        <v>9</v>
      </c>
      <c r="L38" s="95">
        <f t="shared" si="3"/>
        <v>205.2</v>
      </c>
      <c r="M38" s="95">
        <f t="shared" si="4"/>
        <v>2280</v>
      </c>
    </row>
    <row r="39" spans="1:13" ht="37.5" customHeight="1" x14ac:dyDescent="0.25">
      <c r="A39" s="106">
        <v>22</v>
      </c>
      <c r="B39" s="114" t="s">
        <v>46</v>
      </c>
      <c r="C39" s="107" t="s">
        <v>87</v>
      </c>
      <c r="D39" s="107"/>
      <c r="E39" s="108">
        <v>120</v>
      </c>
      <c r="F39" s="95">
        <v>95</v>
      </c>
      <c r="G39" s="95">
        <v>18</v>
      </c>
      <c r="H39" s="95">
        <v>0</v>
      </c>
      <c r="I39" s="95">
        <f t="shared" si="0"/>
        <v>9</v>
      </c>
      <c r="J39" s="95">
        <f t="shared" si="2"/>
        <v>1026</v>
      </c>
      <c r="K39" s="109">
        <f t="shared" si="1"/>
        <v>9</v>
      </c>
      <c r="L39" s="95">
        <f t="shared" si="3"/>
        <v>1026</v>
      </c>
      <c r="M39" s="95">
        <f t="shared" si="4"/>
        <v>11400</v>
      </c>
    </row>
    <row r="40" spans="1:13" ht="37.5" customHeight="1" x14ac:dyDescent="0.25">
      <c r="A40" s="106">
        <v>23</v>
      </c>
      <c r="B40" s="114" t="s">
        <v>47</v>
      </c>
      <c r="C40" s="107" t="s">
        <v>88</v>
      </c>
      <c r="D40" s="107"/>
      <c r="E40" s="108">
        <v>24</v>
      </c>
      <c r="F40" s="95">
        <v>129</v>
      </c>
      <c r="G40" s="95">
        <v>18</v>
      </c>
      <c r="H40" s="95">
        <v>0</v>
      </c>
      <c r="I40" s="95">
        <f t="shared" si="0"/>
        <v>9</v>
      </c>
      <c r="J40" s="95">
        <f t="shared" si="2"/>
        <v>278.64</v>
      </c>
      <c r="K40" s="109">
        <f t="shared" si="1"/>
        <v>9</v>
      </c>
      <c r="L40" s="95">
        <f t="shared" si="3"/>
        <v>278.64</v>
      </c>
      <c r="M40" s="95">
        <f t="shared" si="4"/>
        <v>3096</v>
      </c>
    </row>
    <row r="41" spans="1:13" ht="37.5" customHeight="1" x14ac:dyDescent="0.25">
      <c r="A41" s="106">
        <v>24</v>
      </c>
      <c r="B41" s="114" t="s">
        <v>79</v>
      </c>
      <c r="C41" s="107" t="s">
        <v>92</v>
      </c>
      <c r="D41" s="107"/>
      <c r="E41" s="108">
        <v>12</v>
      </c>
      <c r="F41" s="95">
        <v>242</v>
      </c>
      <c r="G41" s="95">
        <v>12</v>
      </c>
      <c r="H41" s="95">
        <v>0</v>
      </c>
      <c r="I41" s="95">
        <f t="shared" si="0"/>
        <v>6</v>
      </c>
      <c r="J41" s="95">
        <f t="shared" si="2"/>
        <v>174.23999999999998</v>
      </c>
      <c r="K41" s="109">
        <f t="shared" si="1"/>
        <v>6</v>
      </c>
      <c r="L41" s="95">
        <f t="shared" si="3"/>
        <v>174.23999999999998</v>
      </c>
      <c r="M41" s="95">
        <f t="shared" si="4"/>
        <v>2904</v>
      </c>
    </row>
    <row r="42" spans="1:13" ht="37.5" customHeight="1" x14ac:dyDescent="0.25">
      <c r="A42" s="106">
        <v>25</v>
      </c>
      <c r="B42" s="114" t="s">
        <v>80</v>
      </c>
      <c r="C42" s="107" t="s">
        <v>92</v>
      </c>
      <c r="D42" s="107"/>
      <c r="E42" s="108">
        <v>48</v>
      </c>
      <c r="F42" s="95">
        <v>98</v>
      </c>
      <c r="G42" s="95">
        <v>12</v>
      </c>
      <c r="H42" s="95">
        <v>0</v>
      </c>
      <c r="I42" s="95">
        <f t="shared" si="0"/>
        <v>6</v>
      </c>
      <c r="J42" s="95">
        <f t="shared" si="2"/>
        <v>282.24</v>
      </c>
      <c r="K42" s="109">
        <f t="shared" si="1"/>
        <v>6</v>
      </c>
      <c r="L42" s="95">
        <f t="shared" si="3"/>
        <v>282.24</v>
      </c>
      <c r="M42" s="95">
        <f t="shared" si="4"/>
        <v>4704</v>
      </c>
    </row>
    <row r="43" spans="1:13" ht="37.5" customHeight="1" x14ac:dyDescent="0.25">
      <c r="A43" s="106">
        <v>26</v>
      </c>
      <c r="B43" s="115" t="s">
        <v>81</v>
      </c>
      <c r="C43" s="107" t="s">
        <v>92</v>
      </c>
      <c r="D43" s="107"/>
      <c r="E43" s="108">
        <v>12</v>
      </c>
      <c r="F43" s="95">
        <v>157</v>
      </c>
      <c r="G43" s="95">
        <v>12</v>
      </c>
      <c r="H43" s="95">
        <v>0</v>
      </c>
      <c r="I43" s="95">
        <f t="shared" si="0"/>
        <v>6</v>
      </c>
      <c r="J43" s="95">
        <f t="shared" si="2"/>
        <v>113.03999999999999</v>
      </c>
      <c r="K43" s="109">
        <f t="shared" si="1"/>
        <v>6</v>
      </c>
      <c r="L43" s="95">
        <f t="shared" si="3"/>
        <v>113.03999999999999</v>
      </c>
      <c r="M43" s="95">
        <f t="shared" si="4"/>
        <v>1884</v>
      </c>
    </row>
    <row r="44" spans="1:13" ht="37.5" customHeight="1" x14ac:dyDescent="0.25">
      <c r="A44" s="106">
        <v>27</v>
      </c>
      <c r="B44" s="114" t="s">
        <v>82</v>
      </c>
      <c r="C44" s="107" t="s">
        <v>92</v>
      </c>
      <c r="D44" s="107"/>
      <c r="E44" s="108">
        <v>6</v>
      </c>
      <c r="F44" s="95">
        <v>164</v>
      </c>
      <c r="G44" s="95">
        <v>12</v>
      </c>
      <c r="H44" s="95">
        <v>0</v>
      </c>
      <c r="I44" s="95">
        <f t="shared" si="0"/>
        <v>6</v>
      </c>
      <c r="J44" s="95">
        <f t="shared" si="2"/>
        <v>59.04</v>
      </c>
      <c r="K44" s="109">
        <f t="shared" si="1"/>
        <v>6</v>
      </c>
      <c r="L44" s="95">
        <f t="shared" si="3"/>
        <v>59.04</v>
      </c>
      <c r="M44" s="95">
        <f t="shared" si="4"/>
        <v>984</v>
      </c>
    </row>
    <row r="45" spans="1:13" ht="37.5" customHeight="1" x14ac:dyDescent="0.25">
      <c r="A45" s="106">
        <v>28</v>
      </c>
      <c r="B45" s="115" t="s">
        <v>83</v>
      </c>
      <c r="C45" s="107" t="s">
        <v>92</v>
      </c>
      <c r="D45" s="107"/>
      <c r="E45" s="108">
        <v>3</v>
      </c>
      <c r="F45" s="95">
        <v>146</v>
      </c>
      <c r="G45" s="95">
        <v>12</v>
      </c>
      <c r="H45" s="95">
        <v>0</v>
      </c>
      <c r="I45" s="95">
        <f t="shared" si="0"/>
        <v>6</v>
      </c>
      <c r="J45" s="95">
        <f t="shared" si="2"/>
        <v>26.279999999999998</v>
      </c>
      <c r="K45" s="109">
        <f t="shared" si="1"/>
        <v>6</v>
      </c>
      <c r="L45" s="95">
        <f t="shared" si="3"/>
        <v>26.279999999999998</v>
      </c>
      <c r="M45" s="95">
        <f t="shared" si="4"/>
        <v>438</v>
      </c>
    </row>
    <row r="46" spans="1:13" ht="37.5" customHeight="1" x14ac:dyDescent="0.25">
      <c r="A46" s="106">
        <v>29</v>
      </c>
      <c r="B46" s="114" t="s">
        <v>84</v>
      </c>
      <c r="C46" s="107" t="s">
        <v>92</v>
      </c>
      <c r="D46" s="107"/>
      <c r="E46" s="108">
        <v>12</v>
      </c>
      <c r="F46" s="95">
        <v>170</v>
      </c>
      <c r="G46" s="95">
        <v>12</v>
      </c>
      <c r="H46" s="95">
        <v>0</v>
      </c>
      <c r="I46" s="95">
        <f t="shared" si="0"/>
        <v>6</v>
      </c>
      <c r="J46" s="95">
        <f t="shared" si="2"/>
        <v>122.39999999999999</v>
      </c>
      <c r="K46" s="109">
        <f t="shared" si="1"/>
        <v>6</v>
      </c>
      <c r="L46" s="95">
        <f t="shared" si="3"/>
        <v>122.39999999999999</v>
      </c>
      <c r="M46" s="95">
        <f t="shared" si="4"/>
        <v>2040</v>
      </c>
    </row>
    <row r="47" spans="1:13" ht="37.5" customHeight="1" x14ac:dyDescent="0.25">
      <c r="A47" s="106">
        <v>30</v>
      </c>
      <c r="B47" s="115" t="s">
        <v>85</v>
      </c>
      <c r="C47" s="107"/>
      <c r="D47" s="107"/>
      <c r="E47" s="108">
        <v>120</v>
      </c>
      <c r="F47" s="95">
        <v>120</v>
      </c>
      <c r="G47" s="95">
        <v>12</v>
      </c>
      <c r="H47" s="95">
        <v>0</v>
      </c>
      <c r="I47" s="95">
        <f t="shared" si="0"/>
        <v>6</v>
      </c>
      <c r="J47" s="95">
        <f t="shared" si="2"/>
        <v>864</v>
      </c>
      <c r="K47" s="109">
        <f t="shared" si="1"/>
        <v>6</v>
      </c>
      <c r="L47" s="95">
        <f t="shared" si="3"/>
        <v>864</v>
      </c>
      <c r="M47" s="95">
        <f t="shared" si="4"/>
        <v>14400</v>
      </c>
    </row>
    <row r="48" spans="1:13" ht="37.5" customHeight="1" x14ac:dyDescent="0.25">
      <c r="A48" s="106">
        <v>31</v>
      </c>
      <c r="B48" s="114" t="s">
        <v>89</v>
      </c>
      <c r="C48" s="107"/>
      <c r="D48" s="107"/>
      <c r="E48" s="108">
        <v>12</v>
      </c>
      <c r="F48" s="95">
        <v>575</v>
      </c>
      <c r="G48" s="95">
        <v>12</v>
      </c>
      <c r="H48" s="95">
        <v>0</v>
      </c>
      <c r="I48" s="95">
        <f t="shared" si="0"/>
        <v>6</v>
      </c>
      <c r="J48" s="95">
        <f t="shared" si="2"/>
        <v>414</v>
      </c>
      <c r="K48" s="109">
        <f t="shared" si="1"/>
        <v>6</v>
      </c>
      <c r="L48" s="95">
        <f t="shared" si="3"/>
        <v>414</v>
      </c>
      <c r="M48" s="95">
        <f t="shared" si="4"/>
        <v>6900</v>
      </c>
    </row>
    <row r="49" spans="1:13" ht="37.5" customHeight="1" x14ac:dyDescent="0.25">
      <c r="A49" s="106">
        <v>32</v>
      </c>
      <c r="B49" s="115" t="s">
        <v>90</v>
      </c>
      <c r="C49" s="107"/>
      <c r="D49" s="107"/>
      <c r="E49" s="108">
        <v>4</v>
      </c>
      <c r="F49" s="95">
        <v>2450</v>
      </c>
      <c r="G49" s="95">
        <v>12</v>
      </c>
      <c r="H49" s="95">
        <v>0</v>
      </c>
      <c r="I49" s="95">
        <f t="shared" si="0"/>
        <v>6</v>
      </c>
      <c r="J49" s="95">
        <f t="shared" si="2"/>
        <v>588</v>
      </c>
      <c r="K49" s="109">
        <f t="shared" si="1"/>
        <v>6</v>
      </c>
      <c r="L49" s="95">
        <f t="shared" si="3"/>
        <v>588</v>
      </c>
      <c r="M49" s="95">
        <f t="shared" si="4"/>
        <v>9800</v>
      </c>
    </row>
    <row r="50" spans="1:13" ht="25.5" customHeight="1" x14ac:dyDescent="0.25">
      <c r="A50" s="89"/>
      <c r="B50" s="88"/>
      <c r="C50" s="90"/>
      <c r="D50" s="90"/>
      <c r="E50" s="91"/>
      <c r="F50" s="92"/>
      <c r="G50" s="92"/>
      <c r="H50" s="93"/>
      <c r="I50" s="92"/>
      <c r="J50" s="92"/>
      <c r="K50" s="94"/>
      <c r="L50" s="92"/>
      <c r="M50" s="92"/>
    </row>
    <row r="51" spans="1:13" ht="21" x14ac:dyDescent="0.35">
      <c r="A51" s="112" t="s">
        <v>24</v>
      </c>
      <c r="B51" s="113"/>
      <c r="C51" s="26"/>
      <c r="D51" s="26"/>
      <c r="E51" s="27"/>
      <c r="F51" s="28" t="s">
        <v>16</v>
      </c>
      <c r="G51" s="28"/>
      <c r="H51" s="61"/>
      <c r="I51" s="37"/>
      <c r="J51" s="63"/>
      <c r="K51" s="60" t="s">
        <v>17</v>
      </c>
      <c r="L51" s="30"/>
      <c r="M51" s="31">
        <f>SUM(M18:M50)</f>
        <v>160460</v>
      </c>
    </row>
    <row r="52" spans="1:13" ht="21" x14ac:dyDescent="0.35">
      <c r="A52" s="80" t="s">
        <v>18</v>
      </c>
      <c r="B52" s="81"/>
      <c r="C52" s="26"/>
      <c r="D52" s="26"/>
      <c r="E52" s="27"/>
      <c r="F52" s="28"/>
      <c r="G52" s="28"/>
      <c r="H52" s="32"/>
      <c r="I52" s="28"/>
      <c r="J52" s="29"/>
      <c r="K52" s="32" t="s">
        <v>5</v>
      </c>
      <c r="L52" s="28"/>
      <c r="M52" s="33">
        <f>SUM(H18:H18)</f>
        <v>0</v>
      </c>
    </row>
    <row r="53" spans="1:13" ht="21" x14ac:dyDescent="0.35">
      <c r="A53" s="34" t="s">
        <v>43</v>
      </c>
      <c r="B53" s="35"/>
      <c r="C53" s="35"/>
      <c r="D53" s="35"/>
      <c r="E53" s="35"/>
      <c r="F53" s="35"/>
      <c r="G53" s="35"/>
      <c r="H53" s="32"/>
      <c r="I53" s="28"/>
      <c r="J53" s="29"/>
      <c r="K53" s="32" t="s">
        <v>6</v>
      </c>
      <c r="L53" s="28"/>
      <c r="M53" s="33">
        <f>SUM(J18:J50)</f>
        <v>13100.580000000002</v>
      </c>
    </row>
    <row r="54" spans="1:13" ht="21" x14ac:dyDescent="0.35">
      <c r="A54" s="5" t="s">
        <v>19</v>
      </c>
      <c r="B54" s="14"/>
      <c r="C54" s="14"/>
      <c r="D54" s="14"/>
      <c r="E54" s="27"/>
      <c r="F54" s="28"/>
      <c r="G54" s="28"/>
      <c r="H54" s="32"/>
      <c r="I54" s="28"/>
      <c r="J54" s="29"/>
      <c r="K54" s="32" t="s">
        <v>7</v>
      </c>
      <c r="L54" s="28"/>
      <c r="M54" s="33">
        <f>SUM(L18:L50)</f>
        <v>13100.580000000002</v>
      </c>
    </row>
    <row r="55" spans="1:13" ht="21" x14ac:dyDescent="0.35">
      <c r="A55" s="36" t="s">
        <v>20</v>
      </c>
      <c r="B55" s="14"/>
      <c r="C55" s="14"/>
      <c r="D55" s="14"/>
      <c r="E55" s="27"/>
      <c r="F55" s="28"/>
      <c r="G55" s="28"/>
      <c r="H55" s="64"/>
      <c r="I55" s="28"/>
      <c r="J55" s="29"/>
      <c r="K55" s="61" t="s">
        <v>21</v>
      </c>
      <c r="L55" s="37"/>
      <c r="M55" s="38">
        <f>SUM(M51:M54)</f>
        <v>186661.16000000003</v>
      </c>
    </row>
    <row r="56" spans="1:13" ht="21" x14ac:dyDescent="0.35">
      <c r="A56" s="39" t="s">
        <v>33</v>
      </c>
      <c r="B56" s="40"/>
      <c r="C56" s="40"/>
      <c r="D56" s="40"/>
      <c r="E56" s="27"/>
      <c r="F56" s="28"/>
      <c r="G56" s="28"/>
      <c r="H56" s="64"/>
      <c r="I56" s="28"/>
      <c r="J56" s="29"/>
      <c r="K56" s="62" t="s">
        <v>22</v>
      </c>
      <c r="L56" s="41"/>
      <c r="M56" s="42">
        <v>-0.16</v>
      </c>
    </row>
    <row r="57" spans="1:13" ht="23.25" x14ac:dyDescent="0.35">
      <c r="A57" s="43"/>
      <c r="B57" s="44"/>
      <c r="C57" s="44"/>
      <c r="D57" s="44"/>
      <c r="E57" s="44"/>
      <c r="F57" s="45"/>
      <c r="G57" s="45"/>
      <c r="H57" s="45"/>
      <c r="I57" s="45"/>
      <c r="J57" s="46"/>
      <c r="K57" s="47" t="s">
        <v>23</v>
      </c>
      <c r="L57" s="47"/>
      <c r="M57" s="48">
        <f>SUM(M55:M56)</f>
        <v>186661.00000000003</v>
      </c>
    </row>
    <row r="58" spans="1:13" ht="18.75" x14ac:dyDescent="0.2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1"/>
    </row>
    <row r="59" spans="1:13" ht="21" x14ac:dyDescent="0.35">
      <c r="A59" s="52" t="s">
        <v>35</v>
      </c>
      <c r="B59" s="53"/>
      <c r="C59" s="53"/>
      <c r="D59" s="53"/>
      <c r="E59" s="20"/>
      <c r="F59" s="20"/>
      <c r="G59" s="20"/>
      <c r="H59" s="20"/>
      <c r="I59" s="20"/>
      <c r="J59" s="20"/>
      <c r="K59" s="20"/>
      <c r="L59" s="20"/>
      <c r="M59" s="4"/>
    </row>
    <row r="60" spans="1:13" ht="21" x14ac:dyDescent="0.35">
      <c r="A60" s="54"/>
      <c r="B60" s="53"/>
      <c r="C60" s="53"/>
      <c r="D60" s="53"/>
      <c r="E60" s="14"/>
      <c r="F60" s="14"/>
      <c r="G60" s="14"/>
      <c r="H60" s="14"/>
      <c r="I60" s="14"/>
      <c r="J60" s="14"/>
      <c r="K60" s="14"/>
      <c r="L60" s="14"/>
      <c r="M60" s="7"/>
    </row>
    <row r="61" spans="1:13" ht="21" x14ac:dyDescent="0.35">
      <c r="A61" s="55" t="s">
        <v>27</v>
      </c>
      <c r="B61" s="56"/>
      <c r="C61" s="56"/>
      <c r="D61" s="56"/>
      <c r="E61" s="17"/>
      <c r="F61" s="17"/>
      <c r="G61" s="17"/>
      <c r="H61" s="17"/>
      <c r="I61" s="17"/>
      <c r="J61" s="17"/>
      <c r="K61" s="17"/>
      <c r="L61" s="17"/>
      <c r="M61" s="19"/>
    </row>
  </sheetData>
  <mergeCells count="4">
    <mergeCell ref="G15:H15"/>
    <mergeCell ref="I15:J15"/>
    <mergeCell ref="K15:L15"/>
    <mergeCell ref="A51:B5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2024-04-16T10:20:00Z</dcterms:modified>
</cp:coreProperties>
</file>