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ASSORTED!$A$1:$M$109</definedName>
  </definedNames>
  <calcPr calcId="145621"/>
</workbook>
</file>

<file path=xl/calcChain.xml><?xml version="1.0" encoding="utf-8"?>
<calcChain xmlns="http://schemas.openxmlformats.org/spreadsheetml/2006/main">
  <c r="M105" i="2" l="1"/>
  <c r="M103" i="2"/>
  <c r="M102" i="2"/>
  <c r="M101" i="2"/>
  <c r="M99" i="2"/>
  <c r="M50" i="2" l="1"/>
  <c r="M51" i="2"/>
  <c r="M52" i="2"/>
  <c r="J52" i="2" s="1"/>
  <c r="L52" i="2" s="1"/>
  <c r="M53" i="2"/>
  <c r="M54" i="2"/>
  <c r="M55" i="2"/>
  <c r="J55" i="2" s="1"/>
  <c r="L55" i="2" s="1"/>
  <c r="M56" i="2"/>
  <c r="M57" i="2"/>
  <c r="M58" i="2"/>
  <c r="M59" i="2"/>
  <c r="M60" i="2"/>
  <c r="M61" i="2"/>
  <c r="J61" i="2" s="1"/>
  <c r="L61" i="2" s="1"/>
  <c r="M62" i="2"/>
  <c r="M63" i="2"/>
  <c r="J63" i="2" s="1"/>
  <c r="L63" i="2" s="1"/>
  <c r="M64" i="2"/>
  <c r="M65" i="2"/>
  <c r="M66" i="2"/>
  <c r="M67" i="2"/>
  <c r="M68" i="2"/>
  <c r="J68" i="2" s="1"/>
  <c r="L68" i="2" s="1"/>
  <c r="M69" i="2"/>
  <c r="M70" i="2"/>
  <c r="M71" i="2"/>
  <c r="M72" i="2"/>
  <c r="M73" i="2"/>
  <c r="M74" i="2"/>
  <c r="M75" i="2"/>
  <c r="M76" i="2"/>
  <c r="J76" i="2" s="1"/>
  <c r="L76" i="2" s="1"/>
  <c r="M77" i="2"/>
  <c r="M78" i="2"/>
  <c r="M79" i="2"/>
  <c r="M80" i="2"/>
  <c r="M81" i="2"/>
  <c r="M82" i="2"/>
  <c r="M83" i="2"/>
  <c r="J83" i="2" s="1"/>
  <c r="L83" i="2" s="1"/>
  <c r="M84" i="2"/>
  <c r="J84" i="2" s="1"/>
  <c r="L84" i="2" s="1"/>
  <c r="M85" i="2"/>
  <c r="M86" i="2"/>
  <c r="M87" i="2"/>
  <c r="M88" i="2"/>
  <c r="M89" i="2"/>
  <c r="M90" i="2"/>
  <c r="J90" i="2" s="1"/>
  <c r="L90" i="2" s="1"/>
  <c r="M91" i="2"/>
  <c r="J91" i="2" s="1"/>
  <c r="L91" i="2" s="1"/>
  <c r="M92" i="2"/>
  <c r="M93" i="2"/>
  <c r="M94" i="2"/>
  <c r="M95" i="2"/>
  <c r="J95" i="2" s="1"/>
  <c r="L95" i="2" s="1"/>
  <c r="M96" i="2"/>
  <c r="M97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J58" i="2"/>
  <c r="L58" i="2" s="1"/>
  <c r="J59" i="2"/>
  <c r="L59" i="2" s="1"/>
  <c r="J62" i="2"/>
  <c r="L62" i="2" s="1"/>
  <c r="J69" i="2"/>
  <c r="L69" i="2" s="1"/>
  <c r="J70" i="2"/>
  <c r="L70" i="2" s="1"/>
  <c r="J78" i="2"/>
  <c r="L78" i="2" s="1"/>
  <c r="J80" i="2"/>
  <c r="L80" i="2" s="1"/>
  <c r="J81" i="2"/>
  <c r="L81" i="2" s="1"/>
  <c r="J82" i="2"/>
  <c r="L82" i="2" s="1"/>
  <c r="J85" i="2"/>
  <c r="L85" i="2" s="1"/>
  <c r="J86" i="2"/>
  <c r="L86" i="2" s="1"/>
  <c r="J87" i="2"/>
  <c r="L87" i="2" s="1"/>
  <c r="J88" i="2"/>
  <c r="L88" i="2" s="1"/>
  <c r="J89" i="2"/>
  <c r="L89" i="2" s="1"/>
  <c r="J92" i="2"/>
  <c r="L92" i="2" s="1"/>
  <c r="J93" i="2"/>
  <c r="L93" i="2" s="1"/>
  <c r="J94" i="2"/>
  <c r="L94" i="2" s="1"/>
  <c r="J96" i="2"/>
  <c r="L96" i="2" s="1"/>
  <c r="I50" i="2"/>
  <c r="J50" i="2" s="1"/>
  <c r="L50" i="2" s="1"/>
  <c r="I51" i="2"/>
  <c r="J51" i="2" s="1"/>
  <c r="L51" i="2" s="1"/>
  <c r="I52" i="2"/>
  <c r="I53" i="2"/>
  <c r="J53" i="2" s="1"/>
  <c r="L53" i="2" s="1"/>
  <c r="I54" i="2"/>
  <c r="I55" i="2"/>
  <c r="I56" i="2"/>
  <c r="I57" i="2"/>
  <c r="J57" i="2" s="1"/>
  <c r="L57" i="2" s="1"/>
  <c r="I58" i="2"/>
  <c r="I59" i="2"/>
  <c r="I60" i="2"/>
  <c r="J60" i="2" s="1"/>
  <c r="L60" i="2" s="1"/>
  <c r="I61" i="2"/>
  <c r="I62" i="2"/>
  <c r="I63" i="2"/>
  <c r="I64" i="2"/>
  <c r="I65" i="2"/>
  <c r="J65" i="2" s="1"/>
  <c r="L65" i="2" s="1"/>
  <c r="I66" i="2"/>
  <c r="J66" i="2" s="1"/>
  <c r="L66" i="2" s="1"/>
  <c r="I67" i="2"/>
  <c r="J67" i="2" s="1"/>
  <c r="L67" i="2" s="1"/>
  <c r="I68" i="2"/>
  <c r="I69" i="2"/>
  <c r="I70" i="2"/>
  <c r="I71" i="2"/>
  <c r="I72" i="2"/>
  <c r="I73" i="2"/>
  <c r="J73" i="2" s="1"/>
  <c r="L73" i="2" s="1"/>
  <c r="I74" i="2"/>
  <c r="I75" i="2"/>
  <c r="I76" i="2"/>
  <c r="I77" i="2"/>
  <c r="J77" i="2" s="1"/>
  <c r="L77" i="2" s="1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J97" i="2" s="1"/>
  <c r="L97" i="2" s="1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J79" i="2" l="1"/>
  <c r="L79" i="2" s="1"/>
  <c r="J75" i="2"/>
  <c r="L75" i="2" s="1"/>
  <c r="J74" i="2"/>
  <c r="L74" i="2" s="1"/>
  <c r="J72" i="2"/>
  <c r="L72" i="2" s="1"/>
  <c r="J71" i="2"/>
  <c r="L71" i="2" s="1"/>
  <c r="J64" i="2"/>
  <c r="L64" i="2" s="1"/>
  <c r="J56" i="2"/>
  <c r="L56" i="2" s="1"/>
  <c r="J54" i="2"/>
  <c r="L54" i="2" s="1"/>
  <c r="M42" i="2"/>
  <c r="M43" i="2"/>
  <c r="M44" i="2"/>
  <c r="M45" i="2"/>
  <c r="M46" i="2"/>
  <c r="M47" i="2"/>
  <c r="M48" i="2"/>
  <c r="M49" i="2"/>
  <c r="K42" i="2"/>
  <c r="K43" i="2"/>
  <c r="K44" i="2"/>
  <c r="K45" i="2"/>
  <c r="K46" i="2"/>
  <c r="K47" i="2"/>
  <c r="K48" i="2"/>
  <c r="K49" i="2"/>
  <c r="J48" i="2" l="1"/>
  <c r="L48" i="2" s="1"/>
  <c r="J44" i="2"/>
  <c r="L44" i="2" s="1"/>
  <c r="J49" i="2"/>
  <c r="L49" i="2" s="1"/>
  <c r="J47" i="2"/>
  <c r="L47" i="2" s="1"/>
  <c r="J45" i="2"/>
  <c r="L45" i="2" s="1"/>
  <c r="J43" i="2"/>
  <c r="L43" i="2" s="1"/>
  <c r="J46" i="2"/>
  <c r="L46" i="2" s="1"/>
  <c r="J42" i="2"/>
  <c r="L42" i="2" s="1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18" i="2"/>
  <c r="J37" i="2" l="1"/>
  <c r="L37" i="2" s="1"/>
  <c r="J33" i="2"/>
  <c r="L33" i="2" s="1"/>
  <c r="J29" i="2"/>
  <c r="L29" i="2" s="1"/>
  <c r="J25" i="2"/>
  <c r="L25" i="2" s="1"/>
  <c r="J21" i="2"/>
  <c r="L21" i="2" s="1"/>
  <c r="J31" i="2"/>
  <c r="L31" i="2" s="1"/>
  <c r="J27" i="2"/>
  <c r="L27" i="2" s="1"/>
  <c r="J23" i="2"/>
  <c r="L23" i="2" s="1"/>
  <c r="J19" i="2"/>
  <c r="L19" i="2" s="1"/>
  <c r="J40" i="2"/>
  <c r="L40" i="2" s="1"/>
  <c r="J35" i="2"/>
  <c r="L35" i="2" s="1"/>
  <c r="J34" i="2"/>
  <c r="L34" i="2" s="1"/>
  <c r="J36" i="2"/>
  <c r="L36" i="2" s="1"/>
  <c r="J38" i="2"/>
  <c r="L38" i="2" s="1"/>
  <c r="J41" i="2"/>
  <c r="L41" i="2" s="1"/>
  <c r="J39" i="2"/>
  <c r="L39" i="2" s="1"/>
  <c r="J28" i="2"/>
  <c r="L28" i="2" s="1"/>
  <c r="J20" i="2"/>
  <c r="L20" i="2" s="1"/>
  <c r="J32" i="2"/>
  <c r="L32" i="2" s="1"/>
  <c r="J30" i="2"/>
  <c r="L30" i="2" s="1"/>
  <c r="J26" i="2"/>
  <c r="L26" i="2" s="1"/>
  <c r="J24" i="2"/>
  <c r="L24" i="2" s="1"/>
  <c r="J22" i="2"/>
  <c r="L22" i="2" s="1"/>
  <c r="I18" i="2" l="1"/>
  <c r="K18" i="2"/>
  <c r="J18" i="2" l="1"/>
  <c r="M100" i="2"/>
  <c r="L18" i="2" l="1"/>
</calcChain>
</file>

<file path=xl/sharedStrings.xml><?xml version="1.0" encoding="utf-8"?>
<sst xmlns="http://schemas.openxmlformats.org/spreadsheetml/2006/main" count="214" uniqueCount="162">
  <si>
    <t>CLIENT DETAILS</t>
  </si>
  <si>
    <t>SUPPLIER DETAILS</t>
  </si>
  <si>
    <t>Sr.</t>
  </si>
  <si>
    <t>ITEM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</si>
  <si>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</si>
  <si>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</si>
  <si>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</si>
  <si>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</si>
  <si>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</si>
  <si>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</si>
  <si>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</si>
  <si>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</si>
  <si>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</si>
  <si>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</si>
  <si>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</si>
  <si>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</si>
  <si>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</si>
  <si>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</si>
  <si>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</si>
  <si>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</si>
  <si>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</si>
  <si>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</si>
  <si>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</si>
  <si>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</si>
  <si>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</si>
  <si>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</si>
  <si>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</si>
  <si>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</si>
  <si>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</si>
  <si>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</si>
  <si>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</si>
  <si>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</si>
  <si>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</si>
  <si>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</si>
  <si>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</si>
  <si>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</si>
  <si>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</si>
  <si>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</si>
  <si>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</si>
  <si>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</si>
  <si>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</si>
  <si>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</si>
  <si>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 xml:space="preserve"> </t>
  </si>
  <si>
    <t>QTN</t>
  </si>
  <si>
    <r>
      <t xml:space="preserve">2) Delivery   </t>
    </r>
    <r>
      <rPr>
        <sz val="14"/>
        <rFont val="Calibri"/>
        <family val="2"/>
      </rPr>
      <t>: Within 15-30 Days.</t>
    </r>
  </si>
  <si>
    <t>EVENT NO : R2249</t>
  </si>
  <si>
    <t>DATE : 13.11.2024</t>
  </si>
  <si>
    <t>BAKING TRAY</t>
  </si>
  <si>
    <t>MASALA BOX</t>
  </si>
  <si>
    <t>SS OIL JHARA</t>
  </si>
  <si>
    <t>OIL BRUSH</t>
  </si>
  <si>
    <t>FLOUR SIEVE</t>
  </si>
  <si>
    <t xml:space="preserve">STOCK POTS(SANDWICH BASE-HANDLE ON BOTH SIDES)HEAVY DUTY WITH LIDS( HANDLE ON TOP) </t>
  </si>
  <si>
    <t>Domestic (Mixer Panasonic) (SUJATA)</t>
  </si>
  <si>
    <t>SS STAND TO KEEP CHOPPING BOARD IN TOT BOX</t>
  </si>
  <si>
    <t>NON STICK FRY PAN(Pro chef)</t>
  </si>
  <si>
    <t>SS SAUCE  PANS WITH SS HANDLE HEAVY DUTY</t>
  </si>
  <si>
    <t>SILICONE MAT</t>
  </si>
  <si>
    <t>ACRYLIC ROLLING PIN</t>
  </si>
  <si>
    <t>LEMON SQUEEZER</t>
  </si>
  <si>
    <t xml:space="preserve">SS SAUCE  PANS WITH SS HANDLE HEAVY DUTY  </t>
  </si>
  <si>
    <t>MEASURING JAR</t>
  </si>
  <si>
    <t>RICE COLLANDER SS WITH RING HANDLE ROUND BOTTOM</t>
  </si>
  <si>
    <t>MUFFIN MOULDS silicon GN PAN SIZE  50 pcs  X 15 nos</t>
  </si>
  <si>
    <t xml:space="preserve">SAUTE PAN WITH HANDLE Induction </t>
  </si>
  <si>
    <t>HAND BLENDER FROTHER INDUSTRIAL</t>
  </si>
  <si>
    <t>TIN CUTTER  IMPORTED SCREW TYPE</t>
  </si>
  <si>
    <t>STAINLESS STEEL PARATH</t>
  </si>
  <si>
    <t>BLOW TORCH GAS CAN WITH REGULATOR</t>
  </si>
  <si>
    <t>NON STICK FRY PAN Pro chef</t>
  </si>
  <si>
    <t>CONICAL STRAINER HEAVY DUTY (SINGLE SHEET)</t>
  </si>
  <si>
    <t>ROUND STRAINER HEAVY DUTY DOUBLE SHEET</t>
  </si>
  <si>
    <t>NYLOCAST CHOPPING BOARDS WHITE</t>
  </si>
  <si>
    <t xml:space="preserve">NOZZLE SET </t>
  </si>
  <si>
    <t>NYLOCAST CHOPPING BOARDS SET (ALL COLOUR)2 INCHES  THICK as per HACCP</t>
  </si>
  <si>
    <t>SS BOX TYPE GRATERS</t>
  </si>
  <si>
    <t>COMMERCIAL PIZZA CUTTER</t>
  </si>
  <si>
    <t xml:space="preserve"> AIRTIGHT RECTANGULAR PLASTIC CONTAINERS</t>
  </si>
  <si>
    <t>BALLON WHISK</t>
  </si>
  <si>
    <t>PIPING BAG  Silicone</t>
  </si>
  <si>
    <t>STEAK HAMMER</t>
  </si>
  <si>
    <t>chocolate silicon mould</t>
  </si>
  <si>
    <t xml:space="preserve">PALETTE KNIVES </t>
  </si>
  <si>
    <t>WOODEN SPATULAS</t>
  </si>
  <si>
    <t xml:space="preserve">SS DABBU </t>
  </si>
  <si>
    <t>JUICE STRAINER ( HEAVY DUTY)</t>
  </si>
  <si>
    <t>BAMBOO STEAMER WITH COVER</t>
  </si>
  <si>
    <t>SS PALTA (HEAVY DUTY ROD HANDLE 4 INCHES</t>
  </si>
  <si>
    <t>KOT HOLDER</t>
  </si>
  <si>
    <t>SILICON SPATULA</t>
  </si>
  <si>
    <t>SS TONGS</t>
  </si>
  <si>
    <t>PLASTIC SQUEEZE BOTTLE</t>
  </si>
  <si>
    <t>POTATO MASHER (FULL SS)</t>
  </si>
  <si>
    <t>SS GARNISH BOWL</t>
  </si>
  <si>
    <t>OVEN GLOVES ( pairs )</t>
  </si>
  <si>
    <t xml:space="preserve">THAI PEELER </t>
  </si>
  <si>
    <t>FIFO BOTTLE</t>
  </si>
  <si>
    <t>DOUGH SCRAPER</t>
  </si>
  <si>
    <t>POCKET THERMOMETER WITH PROTECTIVE CASING AND CLIP ( POOJA ENGINEERING)</t>
  </si>
  <si>
    <t>SAUTE PAN WITH HANDLE Induction</t>
  </si>
  <si>
    <t xml:space="preserve">Electric juicer Chowdhry brand </t>
  </si>
  <si>
    <t xml:space="preserve">Lagaan </t>
  </si>
  <si>
    <t>Trolleys Cambro</t>
  </si>
  <si>
    <t xml:space="preserve">SS GASTRONOME PANS 1 : 1 GN Perforated </t>
  </si>
  <si>
    <t xml:space="preserve">SS GASTRONOME PANS 1 1 GN Perforated </t>
  </si>
  <si>
    <t xml:space="preserve">SS GASTRONOME PANS 1 1 with lid </t>
  </si>
  <si>
    <t>SS GASTRONOME PANS 1 2 with lid</t>
  </si>
  <si>
    <t xml:space="preserve">SS GASTRONOME PANS 2 3 Perforated </t>
  </si>
  <si>
    <t>SS GASTRONOME PANS 2 3 BUFFET</t>
  </si>
  <si>
    <t>SS GASTRONOME PANS WITH LIDS 1 3 GN</t>
  </si>
  <si>
    <t xml:space="preserve">SS GASTRONOME PANS  1 3 with lid </t>
  </si>
  <si>
    <t>SS GASTRONOME PANS 1 6 GN WITH LID</t>
  </si>
  <si>
    <t>SS GASTRONOME PANS  1 3</t>
  </si>
  <si>
    <t xml:space="preserve">SS GASTRONOME PANS 1 9 GN WITH LID </t>
  </si>
  <si>
    <t>FIRST AID BOX</t>
  </si>
  <si>
    <t>SS GASTRONOME PANS 1 1 with lid</t>
  </si>
  <si>
    <t xml:space="preserve">32 ltrs </t>
  </si>
  <si>
    <t>40 LTRS</t>
  </si>
  <si>
    <t>20 ltrs</t>
  </si>
  <si>
    <t>2 JARS</t>
  </si>
  <si>
    <t>AS PER CHOPPING BOARD SIZE</t>
  </si>
  <si>
    <t>INDUCTION COMPATABLE FOR PASTA 12 INCHES</t>
  </si>
  <si>
    <t>12 INCHES</t>
  </si>
  <si>
    <t>20 CM</t>
  </si>
  <si>
    <t>INDUSTRIAL</t>
  </si>
  <si>
    <t>SCREW TYPE</t>
  </si>
  <si>
    <t>30 INCHES</t>
  </si>
  <si>
    <t>10 INCHES</t>
  </si>
  <si>
    <t>8 INCHES</t>
  </si>
  <si>
    <t>22 INCHES</t>
  </si>
  <si>
    <t>GN PAN SIZE</t>
  </si>
  <si>
    <t>10 X 12 INCHES</t>
  </si>
  <si>
    <t>600 X 400 MM</t>
  </si>
  <si>
    <t>NOZZLE SET</t>
  </si>
  <si>
    <t>WHITE, GREEN, RED, YELLOW</t>
  </si>
  <si>
    <t>HEAVY</t>
  </si>
  <si>
    <t>2 KG</t>
  </si>
  <si>
    <t>16 INCHES</t>
  </si>
  <si>
    <t xml:space="preserve">PIPING BAG  Silicone </t>
  </si>
  <si>
    <t>SS HANDLE</t>
  </si>
  <si>
    <t>6 INCHES</t>
  </si>
  <si>
    <t>500 ML</t>
  </si>
  <si>
    <t>GREEN AND RED</t>
  </si>
  <si>
    <t>5 KG</t>
  </si>
  <si>
    <t>7 INCHES</t>
  </si>
  <si>
    <t>1 LTR</t>
  </si>
  <si>
    <t>SS</t>
  </si>
  <si>
    <t>20 INCHES</t>
  </si>
  <si>
    <t xml:space="preserve">100 MM 4 inch </t>
  </si>
  <si>
    <t>65 MM  2inch</t>
  </si>
  <si>
    <t>150 MM 6INCH</t>
  </si>
  <si>
    <t xml:space="preserve">150 MM  6 INCH </t>
  </si>
  <si>
    <t>100 MM  4INCH</t>
  </si>
  <si>
    <t>65 MM  2 INCH</t>
  </si>
  <si>
    <t>65 MM   2INCH</t>
  </si>
  <si>
    <t xml:space="preserve">100 MM   4 INCH </t>
  </si>
  <si>
    <t xml:space="preserve">65MM  2 inch </t>
  </si>
  <si>
    <t>150 MM</t>
  </si>
  <si>
    <t xml:space="preserve">200 MM  8 INCH </t>
  </si>
  <si>
    <t>65 MM</t>
  </si>
  <si>
    <t>100 MM</t>
  </si>
  <si>
    <t xml:space="preserve">100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</si>
</sst>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2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17" fillId="0" borderId="0" xfId="0" applyFont="1"/>
    <xf numFmtId="0" fontId="27" fillId="0" borderId="0" xfId="0" applyFont="1" applyBorder="1"/>
    <xf numFmtId="0" fontId="28" fillId="0" borderId="0" xfId="0" applyFont="1" applyBorder="1"/>
    <xf numFmtId="0" fontId="17" fillId="0" borderId="0" xfId="0" applyFont="1" applyBorder="1"/>
    <xf numFmtId="0" fontId="0" fillId="2" borderId="0" xfId="0" applyFill="1" applyAlignment="1">
      <alignment horizontal="center" vertical="center"/>
    </xf>
    <xf numFmtId="0" fontId="29" fillId="0" borderId="12" xfId="0" applyFont="1" applyBorder="1" applyAlignment="1" applyProtection="1">
      <alignment horizontal="center"/>
      <protection locked="0"/>
    </xf>
    <xf numFmtId="0" fontId="29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2" fontId="30" fillId="2" borderId="15" xfId="0" applyNumberFormat="1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15" xfId="0" applyBorder="1" applyAlignment="1">
      <alignment horizontal="center" vertical="top"/>
    </xf>
    <xf numFmtId="0" fontId="22" fillId="0" borderId="15" xfId="0" applyFont="1" applyBorder="1" applyAlignment="1">
      <alignment vertical="top"/>
    </xf>
    <xf numFmtId="0" fontId="26" fillId="3" borderId="15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2" fontId="18" fillId="0" borderId="15" xfId="0" applyNumberFormat="1" applyFont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vertical="top"/>
    </xf>
    <xf numFmtId="0" fontId="32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3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abSelected="1" topLeftCell="A96" zoomScaleNormal="100" workbookViewId="0">
      <selection activeCell="M106" sqref="M106"/>
    </sheetView>
  </sheetViews>
  <sheetFormatPr defaultRowHeight="15" x14ac:dyDescent="0.25"/>
  <cols>
    <col min="1" max="1" width="6.42578125" customWidth="1"/>
    <col min="2" max="2" width="30.85546875" customWidth="1"/>
    <col min="3" max="3" width="17.7109375" customWidth="1"/>
    <col min="4" max="4" width="12" customWidth="1"/>
    <col min="5" max="5" width="10.85546875" customWidth="1"/>
    <col min="6" max="6" width="12" customWidth="1"/>
    <col min="11" max="11" width="10.42578125" customWidth="1"/>
    <col min="12" max="12" width="11" customWidth="1"/>
    <col min="13" max="13" width="18.42578125" customWidth="1"/>
    <col min="14" max="14" width="13.140625" customWidth="1"/>
  </cols>
  <sheetData>
    <row r="1" spans="1:13" ht="31.5" x14ac:dyDescent="0.5">
      <c r="A1" s="1" t="s">
        <v>33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79" t="s">
        <v>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29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2"/>
      <c r="B5" s="63"/>
      <c r="C5" s="63"/>
      <c r="D5" s="63"/>
      <c r="E5" s="63"/>
      <c r="F5" s="63"/>
      <c r="G5" s="63"/>
      <c r="H5" s="63"/>
      <c r="I5" s="6"/>
      <c r="J5" s="6"/>
      <c r="K5" s="6"/>
      <c r="L5" s="6"/>
      <c r="M5" s="7"/>
    </row>
    <row r="6" spans="1:13" ht="18.75" x14ac:dyDescent="0.3">
      <c r="A6" s="5" t="s">
        <v>30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4" t="s">
        <v>1</v>
      </c>
      <c r="F8" s="65"/>
      <c r="G8" s="65"/>
      <c r="H8" s="65"/>
      <c r="I8" s="65"/>
      <c r="J8" s="65"/>
      <c r="K8" s="65"/>
      <c r="L8" s="65"/>
      <c r="M8" s="66"/>
    </row>
    <row r="9" spans="1:13" ht="18.75" x14ac:dyDescent="0.3">
      <c r="A9" s="5"/>
      <c r="B9" s="84" t="s">
        <v>40</v>
      </c>
      <c r="C9" s="85"/>
      <c r="D9" s="77"/>
      <c r="E9" s="75" t="s">
        <v>35</v>
      </c>
      <c r="F9" s="76"/>
      <c r="G9" s="76"/>
      <c r="H9" s="76"/>
      <c r="I9" s="76"/>
      <c r="J9" s="76"/>
      <c r="K9" s="67"/>
      <c r="L9" s="67"/>
      <c r="M9" s="68"/>
    </row>
    <row r="10" spans="1:13" ht="18.75" x14ac:dyDescent="0.3">
      <c r="A10" s="5"/>
      <c r="B10" s="87"/>
      <c r="C10" s="86"/>
      <c r="D10" s="15"/>
      <c r="E10" s="62" t="s">
        <v>24</v>
      </c>
      <c r="F10" s="63"/>
      <c r="G10" s="63"/>
      <c r="H10" s="63"/>
      <c r="I10" s="63"/>
      <c r="J10" s="63"/>
      <c r="K10" s="32"/>
      <c r="L10" s="32"/>
      <c r="M10" s="69"/>
    </row>
    <row r="11" spans="1:13" ht="18.75" x14ac:dyDescent="0.3">
      <c r="A11" s="80"/>
      <c r="B11" s="81"/>
      <c r="C11" s="16"/>
      <c r="D11" s="16"/>
      <c r="E11" s="34" t="s">
        <v>25</v>
      </c>
      <c r="F11" s="97"/>
      <c r="G11" s="97"/>
      <c r="H11" s="97"/>
      <c r="I11" s="97"/>
      <c r="J11" s="97"/>
      <c r="K11" s="57"/>
      <c r="L11" s="57"/>
      <c r="M11" s="58"/>
    </row>
    <row r="12" spans="1:13" ht="18.75" x14ac:dyDescent="0.3">
      <c r="A12" s="54"/>
      <c r="B12" s="91" t="s">
        <v>45</v>
      </c>
      <c r="C12" s="14"/>
      <c r="D12" s="14"/>
      <c r="E12" s="39"/>
      <c r="F12" s="70"/>
      <c r="G12" s="70"/>
      <c r="H12" s="70"/>
      <c r="I12" s="70"/>
      <c r="J12" s="70"/>
      <c r="K12" s="70"/>
      <c r="L12" s="70"/>
      <c r="M12" s="71"/>
    </row>
    <row r="13" spans="1:13" ht="21.75" customHeight="1" x14ac:dyDescent="0.25">
      <c r="A13" s="82"/>
      <c r="B13" s="9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2" t="s">
        <v>46</v>
      </c>
      <c r="F14" s="73"/>
      <c r="G14" s="73"/>
      <c r="H14" s="73"/>
      <c r="I14" s="73"/>
      <c r="J14" s="73"/>
      <c r="K14" s="73"/>
      <c r="L14" s="73"/>
      <c r="M14" s="74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43</v>
      </c>
      <c r="F15" s="89" t="s">
        <v>39</v>
      </c>
      <c r="G15" s="110" t="s">
        <v>4</v>
      </c>
      <c r="H15" s="111"/>
      <c r="I15" s="110" t="s">
        <v>5</v>
      </c>
      <c r="J15" s="111"/>
      <c r="K15" s="110" t="s">
        <v>6</v>
      </c>
      <c r="L15" s="111"/>
      <c r="M15" s="22" t="s">
        <v>7</v>
      </c>
    </row>
    <row r="16" spans="1:13" ht="15.75" x14ac:dyDescent="0.25">
      <c r="A16" s="23" t="s">
        <v>8</v>
      </c>
      <c r="B16" s="23" t="s">
        <v>9</v>
      </c>
      <c r="C16" s="23" t="s">
        <v>41</v>
      </c>
      <c r="D16" s="23" t="s">
        <v>36</v>
      </c>
      <c r="E16" s="23" t="s">
        <v>10</v>
      </c>
      <c r="F16" s="90" t="s">
        <v>38</v>
      </c>
      <c r="G16" s="24" t="s">
        <v>11</v>
      </c>
      <c r="H16" s="24" t="s">
        <v>12</v>
      </c>
      <c r="I16" s="25" t="s">
        <v>11</v>
      </c>
      <c r="J16" s="24" t="s">
        <v>12</v>
      </c>
      <c r="K16" s="25" t="s">
        <v>11</v>
      </c>
      <c r="L16" s="24" t="s">
        <v>12</v>
      </c>
      <c r="M16" s="24" t="s">
        <v>13</v>
      </c>
    </row>
    <row r="17" spans="1:14" ht="15.75" x14ac:dyDescent="0.25">
      <c r="A17" s="83"/>
      <c r="B17" s="23"/>
      <c r="C17" s="78"/>
      <c r="D17" s="78"/>
      <c r="E17" s="78" t="s">
        <v>14</v>
      </c>
      <c r="F17" s="90" t="s">
        <v>37</v>
      </c>
      <c r="G17" s="24"/>
      <c r="H17" s="24"/>
      <c r="I17" s="25"/>
      <c r="J17" s="24"/>
      <c r="K17" s="25"/>
      <c r="L17" s="24"/>
      <c r="M17" s="24"/>
    </row>
    <row r="18" spans="1:14" s="108" customFormat="1" ht="67.5" customHeight="1" x14ac:dyDescent="0.25">
      <c r="A18" s="93">
        <v>1</v>
      </c>
      <c r="B18" s="109" t="s">
        <v>52</v>
      </c>
      <c r="C18" s="96" t="s">
        <v>116</v>
      </c>
      <c r="D18" s="95"/>
      <c r="E18" s="107">
        <v>4</v>
      </c>
      <c r="F18" s="94">
        <v>6800</v>
      </c>
      <c r="G18" s="94">
        <v>12</v>
      </c>
      <c r="H18" s="94">
        <v>0</v>
      </c>
      <c r="I18" s="94">
        <f t="shared" ref="I18:I81" si="0">G18/2</f>
        <v>6</v>
      </c>
      <c r="J18" s="94">
        <f>I18%*M18</f>
        <v>1632</v>
      </c>
      <c r="K18" s="94">
        <f t="shared" ref="K18:K81" si="1">G18/2</f>
        <v>6</v>
      </c>
      <c r="L18" s="94">
        <f>J18</f>
        <v>1632</v>
      </c>
      <c r="M18" s="94">
        <f>E18*F18</f>
        <v>27200</v>
      </c>
      <c r="N18" s="88"/>
    </row>
    <row r="19" spans="1:14" s="108" customFormat="1" ht="67.5" customHeight="1" x14ac:dyDescent="0.25">
      <c r="A19" s="93">
        <v>2</v>
      </c>
      <c r="B19" s="109" t="s">
        <v>52</v>
      </c>
      <c r="C19" s="96" t="s">
        <v>117</v>
      </c>
      <c r="D19" s="95"/>
      <c r="E19" s="107">
        <v>4</v>
      </c>
      <c r="F19" s="94">
        <v>8500</v>
      </c>
      <c r="G19" s="94">
        <v>12</v>
      </c>
      <c r="H19" s="94">
        <v>0</v>
      </c>
      <c r="I19" s="94">
        <f t="shared" si="0"/>
        <v>6</v>
      </c>
      <c r="J19" s="94">
        <f t="shared" ref="J19:J82" si="2">I19%*M19</f>
        <v>2040</v>
      </c>
      <c r="K19" s="94">
        <f t="shared" si="1"/>
        <v>6</v>
      </c>
      <c r="L19" s="94">
        <f t="shared" ref="L19:L82" si="3">J19</f>
        <v>2040</v>
      </c>
      <c r="M19" s="94">
        <f t="shared" ref="M19:M82" si="4">E19*F19</f>
        <v>34000</v>
      </c>
      <c r="N19" s="88"/>
    </row>
    <row r="20" spans="1:14" s="108" customFormat="1" ht="67.5" customHeight="1" x14ac:dyDescent="0.25">
      <c r="A20" s="93">
        <v>3</v>
      </c>
      <c r="B20" s="109" t="s">
        <v>52</v>
      </c>
      <c r="C20" s="96" t="s">
        <v>118</v>
      </c>
      <c r="D20" s="95"/>
      <c r="E20" s="107">
        <v>4</v>
      </c>
      <c r="F20" s="94">
        <v>5500</v>
      </c>
      <c r="G20" s="94">
        <v>12</v>
      </c>
      <c r="H20" s="94">
        <v>0</v>
      </c>
      <c r="I20" s="94">
        <f t="shared" si="0"/>
        <v>6</v>
      </c>
      <c r="J20" s="94">
        <f t="shared" si="2"/>
        <v>1320</v>
      </c>
      <c r="K20" s="94">
        <f t="shared" si="1"/>
        <v>6</v>
      </c>
      <c r="L20" s="94">
        <f t="shared" si="3"/>
        <v>1320</v>
      </c>
      <c r="M20" s="94">
        <f t="shared" si="4"/>
        <v>22000</v>
      </c>
      <c r="N20" s="88"/>
    </row>
    <row r="21" spans="1:14" ht="41.25" customHeight="1" x14ac:dyDescent="0.25">
      <c r="A21" s="93">
        <v>4</v>
      </c>
      <c r="B21" s="109" t="s">
        <v>53</v>
      </c>
      <c r="C21" s="96" t="s">
        <v>119</v>
      </c>
      <c r="D21" s="95"/>
      <c r="E21" s="107">
        <v>1</v>
      </c>
      <c r="F21" s="94">
        <v>5177</v>
      </c>
      <c r="G21" s="94">
        <v>18</v>
      </c>
      <c r="H21" s="94">
        <v>0</v>
      </c>
      <c r="I21" s="94">
        <f t="shared" si="0"/>
        <v>9</v>
      </c>
      <c r="J21" s="94">
        <f t="shared" si="2"/>
        <v>465.93</v>
      </c>
      <c r="K21" s="94">
        <f t="shared" si="1"/>
        <v>9</v>
      </c>
      <c r="L21" s="94">
        <f t="shared" si="3"/>
        <v>465.93</v>
      </c>
      <c r="M21" s="94">
        <f t="shared" si="4"/>
        <v>5177</v>
      </c>
      <c r="N21" s="88"/>
    </row>
    <row r="22" spans="1:14" ht="41.25" customHeight="1" x14ac:dyDescent="0.25">
      <c r="A22" s="93">
        <v>5</v>
      </c>
      <c r="B22" s="109" t="s">
        <v>54</v>
      </c>
      <c r="C22" s="96" t="s">
        <v>120</v>
      </c>
      <c r="D22" s="95"/>
      <c r="E22" s="107">
        <v>1</v>
      </c>
      <c r="F22" s="94">
        <v>1063</v>
      </c>
      <c r="G22" s="94">
        <v>12</v>
      </c>
      <c r="H22" s="94">
        <v>0</v>
      </c>
      <c r="I22" s="94">
        <f t="shared" si="0"/>
        <v>6</v>
      </c>
      <c r="J22" s="94">
        <f t="shared" si="2"/>
        <v>63.78</v>
      </c>
      <c r="K22" s="94">
        <f t="shared" si="1"/>
        <v>6</v>
      </c>
      <c r="L22" s="94">
        <f t="shared" si="3"/>
        <v>63.78</v>
      </c>
      <c r="M22" s="94">
        <f t="shared" si="4"/>
        <v>1063</v>
      </c>
      <c r="N22" s="88"/>
    </row>
    <row r="23" spans="1:14" ht="54.75" customHeight="1" x14ac:dyDescent="0.25">
      <c r="A23" s="93">
        <v>6</v>
      </c>
      <c r="B23" s="109" t="s">
        <v>55</v>
      </c>
      <c r="C23" s="96" t="s">
        <v>121</v>
      </c>
      <c r="D23" s="95"/>
      <c r="E23" s="107">
        <v>4</v>
      </c>
      <c r="F23" s="94">
        <v>1200</v>
      </c>
      <c r="G23" s="94">
        <v>12</v>
      </c>
      <c r="H23" s="94">
        <v>0</v>
      </c>
      <c r="I23" s="94">
        <f t="shared" si="0"/>
        <v>6</v>
      </c>
      <c r="J23" s="94">
        <f t="shared" si="2"/>
        <v>288</v>
      </c>
      <c r="K23" s="94">
        <f t="shared" si="1"/>
        <v>6</v>
      </c>
      <c r="L23" s="94">
        <f t="shared" si="3"/>
        <v>288</v>
      </c>
      <c r="M23" s="94">
        <f t="shared" si="4"/>
        <v>4800</v>
      </c>
      <c r="N23" s="88"/>
    </row>
    <row r="24" spans="1:14" ht="41.25" customHeight="1" x14ac:dyDescent="0.25">
      <c r="A24" s="93">
        <v>7</v>
      </c>
      <c r="B24" s="109" t="s">
        <v>56</v>
      </c>
      <c r="C24" s="96" t="s">
        <v>122</v>
      </c>
      <c r="D24" s="95"/>
      <c r="E24" s="107">
        <v>4</v>
      </c>
      <c r="F24" s="94">
        <v>2300</v>
      </c>
      <c r="G24" s="94">
        <v>12</v>
      </c>
      <c r="H24" s="94">
        <v>0</v>
      </c>
      <c r="I24" s="94">
        <f t="shared" si="0"/>
        <v>6</v>
      </c>
      <c r="J24" s="94">
        <f t="shared" si="2"/>
        <v>552</v>
      </c>
      <c r="K24" s="94">
        <f t="shared" si="1"/>
        <v>6</v>
      </c>
      <c r="L24" s="94">
        <f t="shared" si="3"/>
        <v>552</v>
      </c>
      <c r="M24" s="94">
        <f t="shared" si="4"/>
        <v>9200</v>
      </c>
      <c r="N24" s="88"/>
    </row>
    <row r="25" spans="1:14" ht="41.25" customHeight="1" x14ac:dyDescent="0.25">
      <c r="A25" s="93">
        <v>8</v>
      </c>
      <c r="B25" s="109" t="s">
        <v>64</v>
      </c>
      <c r="C25" s="96" t="s">
        <v>123</v>
      </c>
      <c r="D25" s="95"/>
      <c r="E25" s="107">
        <v>4</v>
      </c>
      <c r="F25" s="94">
        <v>978</v>
      </c>
      <c r="G25" s="94">
        <v>12</v>
      </c>
      <c r="H25" s="94">
        <v>0</v>
      </c>
      <c r="I25" s="94">
        <f t="shared" si="0"/>
        <v>6</v>
      </c>
      <c r="J25" s="94">
        <f t="shared" si="2"/>
        <v>234.72</v>
      </c>
      <c r="K25" s="94">
        <f t="shared" si="1"/>
        <v>6</v>
      </c>
      <c r="L25" s="94">
        <f t="shared" si="3"/>
        <v>234.72</v>
      </c>
      <c r="M25" s="94">
        <f t="shared" si="4"/>
        <v>3912</v>
      </c>
      <c r="N25" s="88"/>
    </row>
    <row r="26" spans="1:14" ht="46.5" customHeight="1" x14ac:dyDescent="0.25">
      <c r="A26" s="93">
        <v>9</v>
      </c>
      <c r="B26" s="109" t="s">
        <v>65</v>
      </c>
      <c r="C26" s="96" t="s">
        <v>124</v>
      </c>
      <c r="D26" s="95"/>
      <c r="E26" s="107">
        <v>2</v>
      </c>
      <c r="F26" s="94">
        <v>1092</v>
      </c>
      <c r="G26" s="94">
        <v>18</v>
      </c>
      <c r="H26" s="94">
        <v>0</v>
      </c>
      <c r="I26" s="94">
        <f t="shared" si="0"/>
        <v>9</v>
      </c>
      <c r="J26" s="94">
        <f t="shared" si="2"/>
        <v>196.56</v>
      </c>
      <c r="K26" s="94">
        <f t="shared" si="1"/>
        <v>9</v>
      </c>
      <c r="L26" s="94">
        <f t="shared" si="3"/>
        <v>196.56</v>
      </c>
      <c r="M26" s="94">
        <f t="shared" si="4"/>
        <v>2184</v>
      </c>
      <c r="N26" s="88"/>
    </row>
    <row r="27" spans="1:14" ht="38.25" customHeight="1" x14ac:dyDescent="0.25">
      <c r="A27" s="93">
        <v>10</v>
      </c>
      <c r="B27" s="109" t="s">
        <v>66</v>
      </c>
      <c r="C27" s="96" t="s">
        <v>125</v>
      </c>
      <c r="D27" s="95"/>
      <c r="E27" s="107">
        <v>2</v>
      </c>
      <c r="F27" s="94">
        <v>350</v>
      </c>
      <c r="G27" s="94">
        <v>18</v>
      </c>
      <c r="H27" s="94">
        <v>0</v>
      </c>
      <c r="I27" s="94">
        <f t="shared" si="0"/>
        <v>9</v>
      </c>
      <c r="J27" s="94">
        <f t="shared" si="2"/>
        <v>63</v>
      </c>
      <c r="K27" s="94">
        <f t="shared" si="1"/>
        <v>9</v>
      </c>
      <c r="L27" s="94">
        <f t="shared" si="3"/>
        <v>63</v>
      </c>
      <c r="M27" s="94">
        <f t="shared" si="4"/>
        <v>700</v>
      </c>
      <c r="N27" s="88"/>
    </row>
    <row r="28" spans="1:14" ht="27" customHeight="1" x14ac:dyDescent="0.25">
      <c r="A28" s="93">
        <v>11</v>
      </c>
      <c r="B28" s="109" t="s">
        <v>67</v>
      </c>
      <c r="C28" s="96" t="s">
        <v>126</v>
      </c>
      <c r="D28" s="95"/>
      <c r="E28" s="107">
        <v>2</v>
      </c>
      <c r="F28" s="94">
        <v>2950</v>
      </c>
      <c r="G28" s="94">
        <v>12</v>
      </c>
      <c r="H28" s="94">
        <v>0</v>
      </c>
      <c r="I28" s="94">
        <f t="shared" si="0"/>
        <v>6</v>
      </c>
      <c r="J28" s="94">
        <f t="shared" si="2"/>
        <v>354</v>
      </c>
      <c r="K28" s="94">
        <f t="shared" si="1"/>
        <v>6</v>
      </c>
      <c r="L28" s="94">
        <f t="shared" si="3"/>
        <v>354</v>
      </c>
      <c r="M28" s="94">
        <f t="shared" si="4"/>
        <v>5900</v>
      </c>
      <c r="N28" s="88"/>
    </row>
    <row r="29" spans="1:14" ht="39.75" customHeight="1" x14ac:dyDescent="0.25">
      <c r="A29" s="93">
        <v>12</v>
      </c>
      <c r="B29" s="109" t="s">
        <v>56</v>
      </c>
      <c r="C29" s="96" t="s">
        <v>127</v>
      </c>
      <c r="D29" s="95"/>
      <c r="E29" s="107">
        <v>4</v>
      </c>
      <c r="F29" s="94">
        <v>1985</v>
      </c>
      <c r="G29" s="94">
        <v>12</v>
      </c>
      <c r="H29" s="94">
        <v>0</v>
      </c>
      <c r="I29" s="94">
        <f t="shared" si="0"/>
        <v>6</v>
      </c>
      <c r="J29" s="94">
        <f t="shared" si="2"/>
        <v>476.4</v>
      </c>
      <c r="K29" s="94">
        <f t="shared" si="1"/>
        <v>6</v>
      </c>
      <c r="L29" s="94">
        <f t="shared" si="3"/>
        <v>476.4</v>
      </c>
      <c r="M29" s="94">
        <f t="shared" si="4"/>
        <v>7940</v>
      </c>
      <c r="N29" s="88"/>
    </row>
    <row r="30" spans="1:14" ht="47.25" customHeight="1" x14ac:dyDescent="0.25">
      <c r="A30" s="93">
        <v>13</v>
      </c>
      <c r="B30" s="109" t="s">
        <v>68</v>
      </c>
      <c r="C30" s="96" t="s">
        <v>68</v>
      </c>
      <c r="D30" s="95"/>
      <c r="E30" s="107">
        <v>1</v>
      </c>
      <c r="F30" s="94">
        <v>807</v>
      </c>
      <c r="G30" s="94">
        <v>18</v>
      </c>
      <c r="H30" s="94">
        <v>0</v>
      </c>
      <c r="I30" s="94">
        <f t="shared" si="0"/>
        <v>9</v>
      </c>
      <c r="J30" s="94">
        <f t="shared" si="2"/>
        <v>72.63</v>
      </c>
      <c r="K30" s="94">
        <f t="shared" si="1"/>
        <v>9</v>
      </c>
      <c r="L30" s="94">
        <f t="shared" si="3"/>
        <v>72.63</v>
      </c>
      <c r="M30" s="94">
        <f t="shared" si="4"/>
        <v>807</v>
      </c>
      <c r="N30" s="88"/>
    </row>
    <row r="31" spans="1:14" ht="68.25" customHeight="1" x14ac:dyDescent="0.25">
      <c r="A31" s="93">
        <v>14</v>
      </c>
      <c r="B31" s="109" t="s">
        <v>63</v>
      </c>
      <c r="C31" s="96" t="s">
        <v>63</v>
      </c>
      <c r="D31" s="95"/>
      <c r="E31" s="107">
        <v>4</v>
      </c>
      <c r="F31" s="94">
        <v>9500</v>
      </c>
      <c r="G31" s="94">
        <v>18</v>
      </c>
      <c r="H31" s="94">
        <v>0</v>
      </c>
      <c r="I31" s="94">
        <f t="shared" si="0"/>
        <v>9</v>
      </c>
      <c r="J31" s="94">
        <f t="shared" si="2"/>
        <v>3420</v>
      </c>
      <c r="K31" s="94">
        <f t="shared" si="1"/>
        <v>9</v>
      </c>
      <c r="L31" s="94">
        <f t="shared" si="3"/>
        <v>3420</v>
      </c>
      <c r="M31" s="94">
        <f t="shared" si="4"/>
        <v>38000</v>
      </c>
      <c r="N31" s="88"/>
    </row>
    <row r="32" spans="1:14" ht="27" customHeight="1" x14ac:dyDescent="0.25">
      <c r="A32" s="93">
        <v>15</v>
      </c>
      <c r="B32" s="109" t="s">
        <v>69</v>
      </c>
      <c r="C32" s="96" t="s">
        <v>128</v>
      </c>
      <c r="D32" s="95"/>
      <c r="E32" s="107">
        <v>4</v>
      </c>
      <c r="F32" s="94">
        <v>640</v>
      </c>
      <c r="G32" s="94">
        <v>12</v>
      </c>
      <c r="H32" s="94">
        <v>0</v>
      </c>
      <c r="I32" s="94">
        <f t="shared" si="0"/>
        <v>6</v>
      </c>
      <c r="J32" s="94">
        <f t="shared" si="2"/>
        <v>153.6</v>
      </c>
      <c r="K32" s="94">
        <f t="shared" si="1"/>
        <v>6</v>
      </c>
      <c r="L32" s="94">
        <f t="shared" si="3"/>
        <v>153.6</v>
      </c>
      <c r="M32" s="94">
        <f t="shared" si="4"/>
        <v>2560</v>
      </c>
      <c r="N32" s="88"/>
    </row>
    <row r="33" spans="1:14" ht="39.75" customHeight="1" x14ac:dyDescent="0.25">
      <c r="A33" s="93">
        <v>16</v>
      </c>
      <c r="B33" s="109" t="s">
        <v>64</v>
      </c>
      <c r="C33" s="96" t="s">
        <v>123</v>
      </c>
      <c r="D33" s="95"/>
      <c r="E33" s="107">
        <v>2</v>
      </c>
      <c r="F33" s="94">
        <v>978</v>
      </c>
      <c r="G33" s="94">
        <v>12</v>
      </c>
      <c r="H33" s="94">
        <v>0</v>
      </c>
      <c r="I33" s="94">
        <f t="shared" si="0"/>
        <v>6</v>
      </c>
      <c r="J33" s="94">
        <f t="shared" si="2"/>
        <v>117.36</v>
      </c>
      <c r="K33" s="94">
        <f t="shared" si="1"/>
        <v>6</v>
      </c>
      <c r="L33" s="94">
        <f t="shared" si="3"/>
        <v>117.36</v>
      </c>
      <c r="M33" s="94">
        <f t="shared" si="4"/>
        <v>1956</v>
      </c>
      <c r="N33" s="88"/>
    </row>
    <row r="34" spans="1:14" ht="44.25" customHeight="1" x14ac:dyDescent="0.25">
      <c r="A34" s="93">
        <v>17</v>
      </c>
      <c r="B34" s="109" t="s">
        <v>62</v>
      </c>
      <c r="C34" s="96" t="s">
        <v>129</v>
      </c>
      <c r="D34" s="95"/>
      <c r="E34" s="107">
        <v>2</v>
      </c>
      <c r="F34" s="94">
        <v>1904</v>
      </c>
      <c r="G34" s="94">
        <v>12</v>
      </c>
      <c r="H34" s="94">
        <v>0</v>
      </c>
      <c r="I34" s="94">
        <f t="shared" si="0"/>
        <v>6</v>
      </c>
      <c r="J34" s="94">
        <f t="shared" si="2"/>
        <v>228.48</v>
      </c>
      <c r="K34" s="94">
        <f t="shared" si="1"/>
        <v>6</v>
      </c>
      <c r="L34" s="94">
        <f t="shared" si="3"/>
        <v>228.48</v>
      </c>
      <c r="M34" s="94">
        <f t="shared" si="4"/>
        <v>3808</v>
      </c>
      <c r="N34" s="88"/>
    </row>
    <row r="35" spans="1:14" ht="27" customHeight="1" x14ac:dyDescent="0.25">
      <c r="A35" s="93">
        <v>18</v>
      </c>
      <c r="B35" s="109" t="s">
        <v>61</v>
      </c>
      <c r="C35" s="96" t="s">
        <v>61</v>
      </c>
      <c r="D35" s="95"/>
      <c r="E35" s="107">
        <v>2</v>
      </c>
      <c r="F35" s="94">
        <v>238</v>
      </c>
      <c r="G35" s="94">
        <v>12</v>
      </c>
      <c r="H35" s="94">
        <v>0</v>
      </c>
      <c r="I35" s="94">
        <f t="shared" si="0"/>
        <v>6</v>
      </c>
      <c r="J35" s="94">
        <f t="shared" si="2"/>
        <v>28.56</v>
      </c>
      <c r="K35" s="94">
        <f t="shared" si="1"/>
        <v>6</v>
      </c>
      <c r="L35" s="94">
        <f t="shared" si="3"/>
        <v>28.56</v>
      </c>
      <c r="M35" s="94">
        <f t="shared" si="4"/>
        <v>476</v>
      </c>
      <c r="N35" s="88"/>
    </row>
    <row r="36" spans="1:14" ht="42" customHeight="1" x14ac:dyDescent="0.25">
      <c r="A36" s="93">
        <v>19</v>
      </c>
      <c r="B36" s="109" t="s">
        <v>60</v>
      </c>
      <c r="C36" s="96" t="s">
        <v>128</v>
      </c>
      <c r="D36" s="95"/>
      <c r="E36" s="107">
        <v>2</v>
      </c>
      <c r="F36" s="94">
        <v>1368</v>
      </c>
      <c r="G36" s="94">
        <v>12</v>
      </c>
      <c r="H36" s="94">
        <v>0</v>
      </c>
      <c r="I36" s="94">
        <f t="shared" si="0"/>
        <v>6</v>
      </c>
      <c r="J36" s="94">
        <f t="shared" si="2"/>
        <v>164.16</v>
      </c>
      <c r="K36" s="94">
        <f t="shared" si="1"/>
        <v>6</v>
      </c>
      <c r="L36" s="94">
        <f t="shared" si="3"/>
        <v>164.16</v>
      </c>
      <c r="M36" s="94">
        <f t="shared" si="4"/>
        <v>2736</v>
      </c>
      <c r="N36" s="88"/>
    </row>
    <row r="37" spans="1:14" ht="27" customHeight="1" x14ac:dyDescent="0.25">
      <c r="A37" s="93">
        <v>20</v>
      </c>
      <c r="B37" s="109" t="s">
        <v>59</v>
      </c>
      <c r="C37" s="96" t="s">
        <v>59</v>
      </c>
      <c r="D37" s="95"/>
      <c r="E37" s="107">
        <v>4</v>
      </c>
      <c r="F37" s="94">
        <v>102</v>
      </c>
      <c r="G37" s="94">
        <v>12</v>
      </c>
      <c r="H37" s="94">
        <v>0</v>
      </c>
      <c r="I37" s="94">
        <f t="shared" si="0"/>
        <v>6</v>
      </c>
      <c r="J37" s="94">
        <f t="shared" si="2"/>
        <v>24.48</v>
      </c>
      <c r="K37" s="94">
        <f t="shared" si="1"/>
        <v>6</v>
      </c>
      <c r="L37" s="94">
        <f t="shared" si="3"/>
        <v>24.48</v>
      </c>
      <c r="M37" s="94">
        <f t="shared" si="4"/>
        <v>408</v>
      </c>
      <c r="N37" s="88"/>
    </row>
    <row r="38" spans="1:14" ht="27" customHeight="1" x14ac:dyDescent="0.25">
      <c r="A38" s="93">
        <v>21</v>
      </c>
      <c r="B38" s="109" t="s">
        <v>58</v>
      </c>
      <c r="C38" s="96" t="s">
        <v>127</v>
      </c>
      <c r="D38" s="95"/>
      <c r="E38" s="107">
        <v>2</v>
      </c>
      <c r="F38" s="94">
        <v>650</v>
      </c>
      <c r="G38" s="94">
        <v>18</v>
      </c>
      <c r="H38" s="94">
        <v>0</v>
      </c>
      <c r="I38" s="94">
        <f t="shared" si="0"/>
        <v>9</v>
      </c>
      <c r="J38" s="94">
        <f t="shared" si="2"/>
        <v>117</v>
      </c>
      <c r="K38" s="94">
        <f t="shared" si="1"/>
        <v>9</v>
      </c>
      <c r="L38" s="94">
        <f t="shared" si="3"/>
        <v>117</v>
      </c>
      <c r="M38" s="94">
        <f t="shared" si="4"/>
        <v>1300</v>
      </c>
      <c r="N38" s="88"/>
    </row>
    <row r="39" spans="1:14" ht="27" customHeight="1" x14ac:dyDescent="0.25">
      <c r="A39" s="93">
        <v>22</v>
      </c>
      <c r="B39" s="109" t="s">
        <v>57</v>
      </c>
      <c r="C39" s="96" t="s">
        <v>130</v>
      </c>
      <c r="D39" s="95"/>
      <c r="E39" s="107">
        <v>10</v>
      </c>
      <c r="F39" s="94">
        <v>850</v>
      </c>
      <c r="G39" s="94">
        <v>18</v>
      </c>
      <c r="H39" s="94">
        <v>0</v>
      </c>
      <c r="I39" s="94">
        <f t="shared" si="0"/>
        <v>9</v>
      </c>
      <c r="J39" s="94">
        <f t="shared" si="2"/>
        <v>765</v>
      </c>
      <c r="K39" s="94">
        <f t="shared" si="1"/>
        <v>9</v>
      </c>
      <c r="L39" s="94">
        <f t="shared" si="3"/>
        <v>765</v>
      </c>
      <c r="M39" s="94">
        <f t="shared" si="4"/>
        <v>8500</v>
      </c>
      <c r="N39" s="88"/>
    </row>
    <row r="40" spans="1:14" ht="45" customHeight="1" x14ac:dyDescent="0.25">
      <c r="A40" s="93">
        <v>23</v>
      </c>
      <c r="B40" s="109" t="s">
        <v>70</v>
      </c>
      <c r="C40" s="96" t="s">
        <v>127</v>
      </c>
      <c r="D40" s="95"/>
      <c r="E40" s="107">
        <v>4</v>
      </c>
      <c r="F40" s="94">
        <v>300</v>
      </c>
      <c r="G40" s="94">
        <v>12</v>
      </c>
      <c r="H40" s="94">
        <v>0</v>
      </c>
      <c r="I40" s="94">
        <f t="shared" si="0"/>
        <v>6</v>
      </c>
      <c r="J40" s="94">
        <f t="shared" si="2"/>
        <v>72</v>
      </c>
      <c r="K40" s="94">
        <f t="shared" si="1"/>
        <v>6</v>
      </c>
      <c r="L40" s="94">
        <f t="shared" si="3"/>
        <v>72</v>
      </c>
      <c r="M40" s="94">
        <f t="shared" si="4"/>
        <v>1200</v>
      </c>
      <c r="N40" s="88"/>
    </row>
    <row r="41" spans="1:14" ht="42" customHeight="1" x14ac:dyDescent="0.25">
      <c r="A41" s="93">
        <v>24</v>
      </c>
      <c r="B41" s="109" t="s">
        <v>71</v>
      </c>
      <c r="C41" s="96" t="s">
        <v>127</v>
      </c>
      <c r="D41" s="95"/>
      <c r="E41" s="107">
        <v>4</v>
      </c>
      <c r="F41" s="94">
        <v>361</v>
      </c>
      <c r="G41" s="94">
        <v>12</v>
      </c>
      <c r="H41" s="94">
        <v>0</v>
      </c>
      <c r="I41" s="94">
        <f t="shared" si="0"/>
        <v>6</v>
      </c>
      <c r="J41" s="94">
        <f t="shared" si="2"/>
        <v>86.64</v>
      </c>
      <c r="K41" s="94">
        <f t="shared" si="1"/>
        <v>6</v>
      </c>
      <c r="L41" s="94">
        <f t="shared" si="3"/>
        <v>86.64</v>
      </c>
      <c r="M41" s="94">
        <f t="shared" si="4"/>
        <v>1444</v>
      </c>
      <c r="N41" s="88"/>
    </row>
    <row r="42" spans="1:14" ht="42" customHeight="1" x14ac:dyDescent="0.25">
      <c r="A42" s="93">
        <v>25</v>
      </c>
      <c r="B42" s="109" t="s">
        <v>72</v>
      </c>
      <c r="C42" s="96" t="s">
        <v>131</v>
      </c>
      <c r="D42" s="95"/>
      <c r="E42" s="107">
        <v>2</v>
      </c>
      <c r="F42" s="94">
        <v>1573</v>
      </c>
      <c r="G42" s="94">
        <v>18</v>
      </c>
      <c r="H42" s="94">
        <v>0</v>
      </c>
      <c r="I42" s="94">
        <f t="shared" si="0"/>
        <v>9</v>
      </c>
      <c r="J42" s="94">
        <f t="shared" si="2"/>
        <v>283.14</v>
      </c>
      <c r="K42" s="94">
        <f t="shared" si="1"/>
        <v>9</v>
      </c>
      <c r="L42" s="94">
        <f t="shared" si="3"/>
        <v>283.14</v>
      </c>
      <c r="M42" s="94">
        <f t="shared" si="4"/>
        <v>3146</v>
      </c>
      <c r="N42" s="88"/>
    </row>
    <row r="43" spans="1:14" ht="42" customHeight="1" x14ac:dyDescent="0.25">
      <c r="A43" s="93">
        <v>26</v>
      </c>
      <c r="B43" s="106" t="s">
        <v>47</v>
      </c>
      <c r="C43" s="96" t="s">
        <v>132</v>
      </c>
      <c r="D43" s="95"/>
      <c r="E43" s="107">
        <v>4</v>
      </c>
      <c r="F43" s="94">
        <v>663</v>
      </c>
      <c r="G43" s="94">
        <v>12</v>
      </c>
      <c r="H43" s="94">
        <v>0</v>
      </c>
      <c r="I43" s="94">
        <f t="shared" si="0"/>
        <v>6</v>
      </c>
      <c r="J43" s="94">
        <f t="shared" si="2"/>
        <v>159.12</v>
      </c>
      <c r="K43" s="94">
        <f t="shared" si="1"/>
        <v>6</v>
      </c>
      <c r="L43" s="94">
        <f t="shared" si="3"/>
        <v>159.12</v>
      </c>
      <c r="M43" s="94">
        <f t="shared" si="4"/>
        <v>2652</v>
      </c>
      <c r="N43" s="88"/>
    </row>
    <row r="44" spans="1:14" ht="42" customHeight="1" x14ac:dyDescent="0.25">
      <c r="A44" s="93">
        <v>27</v>
      </c>
      <c r="B44" s="109" t="s">
        <v>73</v>
      </c>
      <c r="C44" s="96" t="s">
        <v>133</v>
      </c>
      <c r="D44" s="95"/>
      <c r="E44" s="107">
        <v>1</v>
      </c>
      <c r="F44" s="94">
        <v>550</v>
      </c>
      <c r="G44" s="94">
        <v>12</v>
      </c>
      <c r="H44" s="94">
        <v>0</v>
      </c>
      <c r="I44" s="94">
        <f t="shared" si="0"/>
        <v>6</v>
      </c>
      <c r="J44" s="94">
        <f t="shared" si="2"/>
        <v>33</v>
      </c>
      <c r="K44" s="94">
        <f t="shared" si="1"/>
        <v>6</v>
      </c>
      <c r="L44" s="94">
        <f t="shared" si="3"/>
        <v>33</v>
      </c>
      <c r="M44" s="94">
        <f t="shared" si="4"/>
        <v>550</v>
      </c>
      <c r="N44" s="88"/>
    </row>
    <row r="45" spans="1:14" ht="55.5" customHeight="1" x14ac:dyDescent="0.25">
      <c r="A45" s="93">
        <v>28</v>
      </c>
      <c r="B45" s="109" t="s">
        <v>70</v>
      </c>
      <c r="C45" s="96" t="s">
        <v>70</v>
      </c>
      <c r="D45" s="95"/>
      <c r="E45" s="107">
        <v>2</v>
      </c>
      <c r="F45" s="94">
        <v>330</v>
      </c>
      <c r="G45" s="94">
        <v>12</v>
      </c>
      <c r="H45" s="94">
        <v>0</v>
      </c>
      <c r="I45" s="94">
        <f t="shared" si="0"/>
        <v>6</v>
      </c>
      <c r="J45" s="94">
        <f t="shared" si="2"/>
        <v>39.6</v>
      </c>
      <c r="K45" s="94">
        <f t="shared" si="1"/>
        <v>6</v>
      </c>
      <c r="L45" s="94">
        <f t="shared" si="3"/>
        <v>39.6</v>
      </c>
      <c r="M45" s="94">
        <f t="shared" si="4"/>
        <v>660</v>
      </c>
      <c r="N45" s="88"/>
    </row>
    <row r="46" spans="1:14" ht="54" customHeight="1" x14ac:dyDescent="0.25">
      <c r="A46" s="93">
        <v>29</v>
      </c>
      <c r="B46" s="109" t="s">
        <v>74</v>
      </c>
      <c r="C46" s="96" t="s">
        <v>134</v>
      </c>
      <c r="D46" s="95"/>
      <c r="E46" s="107">
        <v>4</v>
      </c>
      <c r="F46" s="94">
        <v>1573</v>
      </c>
      <c r="G46" s="94">
        <v>18</v>
      </c>
      <c r="H46" s="94">
        <v>0</v>
      </c>
      <c r="I46" s="94">
        <f t="shared" si="0"/>
        <v>9</v>
      </c>
      <c r="J46" s="94">
        <f t="shared" si="2"/>
        <v>566.28</v>
      </c>
      <c r="K46" s="94">
        <f t="shared" si="1"/>
        <v>9</v>
      </c>
      <c r="L46" s="94">
        <f t="shared" si="3"/>
        <v>566.28</v>
      </c>
      <c r="M46" s="94">
        <f t="shared" si="4"/>
        <v>6292</v>
      </c>
      <c r="N46" s="88"/>
    </row>
    <row r="47" spans="1:14" ht="27" customHeight="1" x14ac:dyDescent="0.25">
      <c r="A47" s="93">
        <v>30</v>
      </c>
      <c r="B47" s="106" t="s">
        <v>48</v>
      </c>
      <c r="C47" s="96" t="s">
        <v>48</v>
      </c>
      <c r="D47" s="95"/>
      <c r="E47" s="107">
        <v>1</v>
      </c>
      <c r="F47" s="94">
        <v>2600</v>
      </c>
      <c r="G47" s="94">
        <v>12</v>
      </c>
      <c r="H47" s="94">
        <v>0</v>
      </c>
      <c r="I47" s="94">
        <f t="shared" si="0"/>
        <v>6</v>
      </c>
      <c r="J47" s="94">
        <f t="shared" si="2"/>
        <v>156</v>
      </c>
      <c r="K47" s="94">
        <f t="shared" si="1"/>
        <v>6</v>
      </c>
      <c r="L47" s="94">
        <f t="shared" si="3"/>
        <v>156</v>
      </c>
      <c r="M47" s="94">
        <f t="shared" si="4"/>
        <v>2600</v>
      </c>
      <c r="N47" s="88"/>
    </row>
    <row r="48" spans="1:14" ht="27" customHeight="1" x14ac:dyDescent="0.25">
      <c r="A48" s="93">
        <v>31</v>
      </c>
      <c r="B48" s="106" t="s">
        <v>49</v>
      </c>
      <c r="C48" s="96" t="s">
        <v>49</v>
      </c>
      <c r="D48" s="95"/>
      <c r="E48" s="107">
        <v>2</v>
      </c>
      <c r="F48" s="94">
        <v>323</v>
      </c>
      <c r="G48" s="94">
        <v>12</v>
      </c>
      <c r="H48" s="94">
        <v>0</v>
      </c>
      <c r="I48" s="94">
        <f t="shared" si="0"/>
        <v>6</v>
      </c>
      <c r="J48" s="94">
        <f t="shared" si="2"/>
        <v>38.76</v>
      </c>
      <c r="K48" s="94">
        <f t="shared" si="1"/>
        <v>6</v>
      </c>
      <c r="L48" s="94">
        <f t="shared" si="3"/>
        <v>38.76</v>
      </c>
      <c r="M48" s="94">
        <f t="shared" si="4"/>
        <v>646</v>
      </c>
      <c r="N48" s="88"/>
    </row>
    <row r="49" spans="1:14" ht="27" customHeight="1" x14ac:dyDescent="0.25">
      <c r="A49" s="93">
        <v>32</v>
      </c>
      <c r="B49" s="109" t="s">
        <v>75</v>
      </c>
      <c r="C49" s="96" t="s">
        <v>135</v>
      </c>
      <c r="D49" s="95"/>
      <c r="E49" s="107">
        <v>4</v>
      </c>
      <c r="F49" s="94">
        <v>102</v>
      </c>
      <c r="G49" s="94">
        <v>18</v>
      </c>
      <c r="H49" s="94">
        <v>0</v>
      </c>
      <c r="I49" s="94">
        <f t="shared" si="0"/>
        <v>9</v>
      </c>
      <c r="J49" s="94">
        <f t="shared" si="2"/>
        <v>36.72</v>
      </c>
      <c r="K49" s="94">
        <f t="shared" si="1"/>
        <v>9</v>
      </c>
      <c r="L49" s="94">
        <f t="shared" si="3"/>
        <v>36.72</v>
      </c>
      <c r="M49" s="94">
        <f t="shared" si="4"/>
        <v>408</v>
      </c>
      <c r="N49" s="88"/>
    </row>
    <row r="50" spans="1:14" ht="27" customHeight="1" x14ac:dyDescent="0.25">
      <c r="A50" s="93">
        <v>33</v>
      </c>
      <c r="B50" s="109" t="s">
        <v>76</v>
      </c>
      <c r="C50" s="96" t="s">
        <v>135</v>
      </c>
      <c r="D50" s="95"/>
      <c r="E50" s="107">
        <v>2</v>
      </c>
      <c r="F50" s="94">
        <v>179</v>
      </c>
      <c r="G50" s="94">
        <v>18</v>
      </c>
      <c r="H50" s="94">
        <v>0</v>
      </c>
      <c r="I50" s="94">
        <f t="shared" si="0"/>
        <v>9</v>
      </c>
      <c r="J50" s="94">
        <f t="shared" si="2"/>
        <v>32.22</v>
      </c>
      <c r="K50" s="94">
        <f t="shared" si="1"/>
        <v>9</v>
      </c>
      <c r="L50" s="94">
        <f t="shared" si="3"/>
        <v>32.22</v>
      </c>
      <c r="M50" s="94">
        <f t="shared" si="4"/>
        <v>358</v>
      </c>
      <c r="N50" s="88"/>
    </row>
    <row r="51" spans="1:14" ht="39.75" customHeight="1" x14ac:dyDescent="0.25">
      <c r="A51" s="93">
        <v>34</v>
      </c>
      <c r="B51" s="109" t="s">
        <v>77</v>
      </c>
      <c r="C51" s="96" t="s">
        <v>136</v>
      </c>
      <c r="D51" s="95"/>
      <c r="E51" s="107">
        <v>20</v>
      </c>
      <c r="F51" s="94">
        <v>179</v>
      </c>
      <c r="G51" s="94">
        <v>18</v>
      </c>
      <c r="H51" s="94">
        <v>0</v>
      </c>
      <c r="I51" s="94">
        <f t="shared" si="0"/>
        <v>9</v>
      </c>
      <c r="J51" s="94">
        <f t="shared" si="2"/>
        <v>322.2</v>
      </c>
      <c r="K51" s="94">
        <f t="shared" si="1"/>
        <v>9</v>
      </c>
      <c r="L51" s="94">
        <f t="shared" si="3"/>
        <v>322.2</v>
      </c>
      <c r="M51" s="94">
        <f t="shared" si="4"/>
        <v>3580</v>
      </c>
      <c r="N51" s="88"/>
    </row>
    <row r="52" spans="1:14" ht="27" customHeight="1" x14ac:dyDescent="0.25">
      <c r="A52" s="93">
        <v>35</v>
      </c>
      <c r="B52" s="109" t="s">
        <v>78</v>
      </c>
      <c r="C52" s="96" t="s">
        <v>137</v>
      </c>
      <c r="D52" s="95"/>
      <c r="E52" s="107">
        <v>2</v>
      </c>
      <c r="F52" s="94">
        <v>340</v>
      </c>
      <c r="G52" s="94">
        <v>12</v>
      </c>
      <c r="H52" s="94">
        <v>0</v>
      </c>
      <c r="I52" s="94">
        <f t="shared" si="0"/>
        <v>6</v>
      </c>
      <c r="J52" s="94">
        <f t="shared" si="2"/>
        <v>40.799999999999997</v>
      </c>
      <c r="K52" s="94">
        <f t="shared" si="1"/>
        <v>6</v>
      </c>
      <c r="L52" s="94">
        <f t="shared" si="3"/>
        <v>40.799999999999997</v>
      </c>
      <c r="M52" s="94">
        <f t="shared" si="4"/>
        <v>680</v>
      </c>
      <c r="N52" s="88"/>
    </row>
    <row r="53" spans="1:14" ht="40.5" customHeight="1" x14ac:dyDescent="0.25">
      <c r="A53" s="93">
        <v>36</v>
      </c>
      <c r="B53" s="109" t="s">
        <v>79</v>
      </c>
      <c r="C53" s="96" t="s">
        <v>138</v>
      </c>
      <c r="D53" s="95"/>
      <c r="E53" s="107">
        <v>6</v>
      </c>
      <c r="F53" s="94">
        <v>72</v>
      </c>
      <c r="G53" s="94">
        <v>18</v>
      </c>
      <c r="H53" s="94">
        <v>0</v>
      </c>
      <c r="I53" s="94">
        <f t="shared" si="0"/>
        <v>9</v>
      </c>
      <c r="J53" s="94">
        <f t="shared" si="2"/>
        <v>38.879999999999995</v>
      </c>
      <c r="K53" s="94">
        <f t="shared" si="1"/>
        <v>9</v>
      </c>
      <c r="L53" s="94">
        <f t="shared" si="3"/>
        <v>38.879999999999995</v>
      </c>
      <c r="M53" s="94">
        <f t="shared" si="4"/>
        <v>432</v>
      </c>
      <c r="N53" s="88"/>
    </row>
    <row r="54" spans="1:14" ht="27" customHeight="1" x14ac:dyDescent="0.25">
      <c r="A54" s="93">
        <v>37</v>
      </c>
      <c r="B54" s="106" t="s">
        <v>50</v>
      </c>
      <c r="C54" s="96" t="s">
        <v>50</v>
      </c>
      <c r="D54" s="95"/>
      <c r="E54" s="107">
        <v>6</v>
      </c>
      <c r="F54" s="94">
        <v>72</v>
      </c>
      <c r="G54" s="94">
        <v>18</v>
      </c>
      <c r="H54" s="94">
        <v>0</v>
      </c>
      <c r="I54" s="94">
        <f t="shared" si="0"/>
        <v>9</v>
      </c>
      <c r="J54" s="94">
        <f t="shared" si="2"/>
        <v>38.879999999999995</v>
      </c>
      <c r="K54" s="94">
        <f t="shared" si="1"/>
        <v>9</v>
      </c>
      <c r="L54" s="94">
        <f t="shared" si="3"/>
        <v>38.879999999999995</v>
      </c>
      <c r="M54" s="94">
        <f t="shared" si="4"/>
        <v>432</v>
      </c>
      <c r="N54" s="88"/>
    </row>
    <row r="55" spans="1:14" ht="27" customHeight="1" x14ac:dyDescent="0.25">
      <c r="A55" s="93">
        <v>38</v>
      </c>
      <c r="B55" s="109" t="s">
        <v>80</v>
      </c>
      <c r="C55" s="96" t="s">
        <v>139</v>
      </c>
      <c r="D55" s="95"/>
      <c r="E55" s="107">
        <v>2</v>
      </c>
      <c r="F55" s="94">
        <v>350</v>
      </c>
      <c r="G55" s="94">
        <v>12</v>
      </c>
      <c r="H55" s="94">
        <v>0</v>
      </c>
      <c r="I55" s="94">
        <f t="shared" si="0"/>
        <v>6</v>
      </c>
      <c r="J55" s="94">
        <f t="shared" si="2"/>
        <v>42</v>
      </c>
      <c r="K55" s="94">
        <f t="shared" si="1"/>
        <v>6</v>
      </c>
      <c r="L55" s="94">
        <f t="shared" si="3"/>
        <v>42</v>
      </c>
      <c r="M55" s="94">
        <f t="shared" si="4"/>
        <v>700</v>
      </c>
      <c r="N55" s="88"/>
    </row>
    <row r="56" spans="1:14" ht="41.25" customHeight="1" x14ac:dyDescent="0.25">
      <c r="A56" s="93">
        <v>39</v>
      </c>
      <c r="B56" s="109" t="s">
        <v>81</v>
      </c>
      <c r="C56" s="96" t="s">
        <v>81</v>
      </c>
      <c r="D56" s="95"/>
      <c r="E56" s="107">
        <v>2</v>
      </c>
      <c r="F56" s="94">
        <v>550</v>
      </c>
      <c r="G56" s="94">
        <v>18</v>
      </c>
      <c r="H56" s="94">
        <v>0</v>
      </c>
      <c r="I56" s="94">
        <f t="shared" si="0"/>
        <v>9</v>
      </c>
      <c r="J56" s="94">
        <f t="shared" si="2"/>
        <v>99</v>
      </c>
      <c r="K56" s="94">
        <f t="shared" si="1"/>
        <v>9</v>
      </c>
      <c r="L56" s="94">
        <f t="shared" si="3"/>
        <v>99</v>
      </c>
      <c r="M56" s="94">
        <f t="shared" si="4"/>
        <v>1100</v>
      </c>
      <c r="N56" s="88"/>
    </row>
    <row r="57" spans="1:14" ht="27" customHeight="1" x14ac:dyDescent="0.25">
      <c r="A57" s="93">
        <v>40</v>
      </c>
      <c r="B57" s="109" t="s">
        <v>82</v>
      </c>
      <c r="C57" s="96" t="s">
        <v>137</v>
      </c>
      <c r="D57" s="95"/>
      <c r="E57" s="107">
        <v>10</v>
      </c>
      <c r="F57" s="94">
        <v>325</v>
      </c>
      <c r="G57" s="94">
        <v>18</v>
      </c>
      <c r="H57" s="94">
        <v>0</v>
      </c>
      <c r="I57" s="94">
        <f t="shared" si="0"/>
        <v>9</v>
      </c>
      <c r="J57" s="94">
        <f t="shared" si="2"/>
        <v>292.5</v>
      </c>
      <c r="K57" s="94">
        <f t="shared" si="1"/>
        <v>9</v>
      </c>
      <c r="L57" s="94">
        <f t="shared" si="3"/>
        <v>292.5</v>
      </c>
      <c r="M57" s="94">
        <f t="shared" si="4"/>
        <v>3250</v>
      </c>
      <c r="N57" s="88"/>
    </row>
    <row r="58" spans="1:14" ht="37.5" customHeight="1" x14ac:dyDescent="0.25">
      <c r="A58" s="93">
        <v>41</v>
      </c>
      <c r="B58" s="109" t="s">
        <v>83</v>
      </c>
      <c r="C58" s="96" t="s">
        <v>83</v>
      </c>
      <c r="D58" s="95"/>
      <c r="E58" s="107">
        <v>4</v>
      </c>
      <c r="F58" s="94">
        <v>68</v>
      </c>
      <c r="G58" s="94">
        <v>12</v>
      </c>
      <c r="H58" s="94">
        <v>0</v>
      </c>
      <c r="I58" s="94">
        <f t="shared" si="0"/>
        <v>6</v>
      </c>
      <c r="J58" s="94">
        <f t="shared" si="2"/>
        <v>16.32</v>
      </c>
      <c r="K58" s="94">
        <f t="shared" si="1"/>
        <v>6</v>
      </c>
      <c r="L58" s="94">
        <f t="shared" si="3"/>
        <v>16.32</v>
      </c>
      <c r="M58" s="94">
        <f t="shared" si="4"/>
        <v>272</v>
      </c>
      <c r="N58" s="88"/>
    </row>
    <row r="59" spans="1:14" ht="34.5" customHeight="1" x14ac:dyDescent="0.25">
      <c r="A59" s="93">
        <v>42</v>
      </c>
      <c r="B59" s="109" t="s">
        <v>86</v>
      </c>
      <c r="C59" s="96" t="s">
        <v>140</v>
      </c>
      <c r="D59" s="95"/>
      <c r="E59" s="107">
        <v>4</v>
      </c>
      <c r="F59" s="94">
        <v>450</v>
      </c>
      <c r="G59" s="94">
        <v>12</v>
      </c>
      <c r="H59" s="94">
        <v>0</v>
      </c>
      <c r="I59" s="94">
        <f t="shared" si="0"/>
        <v>6</v>
      </c>
      <c r="J59" s="94">
        <f t="shared" si="2"/>
        <v>108</v>
      </c>
      <c r="K59" s="94">
        <f t="shared" si="1"/>
        <v>6</v>
      </c>
      <c r="L59" s="94">
        <f t="shared" si="3"/>
        <v>108</v>
      </c>
      <c r="M59" s="94">
        <f t="shared" si="4"/>
        <v>1800</v>
      </c>
      <c r="N59" s="88"/>
    </row>
    <row r="60" spans="1:14" ht="27" customHeight="1" x14ac:dyDescent="0.25">
      <c r="A60" s="93">
        <v>43</v>
      </c>
      <c r="B60" s="109" t="s">
        <v>84</v>
      </c>
      <c r="C60" s="96" t="s">
        <v>84</v>
      </c>
      <c r="D60" s="95"/>
      <c r="E60" s="107">
        <v>10</v>
      </c>
      <c r="F60" s="94">
        <v>140</v>
      </c>
      <c r="G60" s="94">
        <v>18</v>
      </c>
      <c r="H60" s="94">
        <v>0</v>
      </c>
      <c r="I60" s="94">
        <f t="shared" si="0"/>
        <v>9</v>
      </c>
      <c r="J60" s="94">
        <f t="shared" si="2"/>
        <v>126</v>
      </c>
      <c r="K60" s="94">
        <f t="shared" si="1"/>
        <v>9</v>
      </c>
      <c r="L60" s="94">
        <f t="shared" si="3"/>
        <v>126</v>
      </c>
      <c r="M60" s="94">
        <f t="shared" si="4"/>
        <v>1400</v>
      </c>
      <c r="N60" s="88"/>
    </row>
    <row r="61" spans="1:14" ht="37.5" customHeight="1" x14ac:dyDescent="0.25">
      <c r="A61" s="93">
        <v>44</v>
      </c>
      <c r="B61" s="109" t="s">
        <v>85</v>
      </c>
      <c r="C61" s="96" t="s">
        <v>128</v>
      </c>
      <c r="D61" s="95"/>
      <c r="E61" s="107">
        <v>2</v>
      </c>
      <c r="F61" s="94">
        <v>298</v>
      </c>
      <c r="G61" s="94">
        <v>12</v>
      </c>
      <c r="H61" s="94">
        <v>0</v>
      </c>
      <c r="I61" s="94">
        <f t="shared" si="0"/>
        <v>6</v>
      </c>
      <c r="J61" s="94">
        <f t="shared" si="2"/>
        <v>35.76</v>
      </c>
      <c r="K61" s="94">
        <f t="shared" si="1"/>
        <v>6</v>
      </c>
      <c r="L61" s="94">
        <f t="shared" si="3"/>
        <v>35.76</v>
      </c>
      <c r="M61" s="94">
        <f t="shared" si="4"/>
        <v>596</v>
      </c>
      <c r="N61" s="88"/>
    </row>
    <row r="62" spans="1:14" ht="44.25" customHeight="1" x14ac:dyDescent="0.25">
      <c r="A62" s="93">
        <v>45</v>
      </c>
      <c r="B62" s="109" t="s">
        <v>87</v>
      </c>
      <c r="C62" s="96" t="s">
        <v>87</v>
      </c>
      <c r="D62" s="95"/>
      <c r="E62" s="107">
        <v>4</v>
      </c>
      <c r="F62" s="94">
        <v>190</v>
      </c>
      <c r="G62" s="94">
        <v>12</v>
      </c>
      <c r="H62" s="94">
        <v>0</v>
      </c>
      <c r="I62" s="94">
        <f t="shared" si="0"/>
        <v>6</v>
      </c>
      <c r="J62" s="94">
        <f t="shared" si="2"/>
        <v>45.6</v>
      </c>
      <c r="K62" s="94">
        <f t="shared" si="1"/>
        <v>6</v>
      </c>
      <c r="L62" s="94">
        <f t="shared" si="3"/>
        <v>45.6</v>
      </c>
      <c r="M62" s="94">
        <f t="shared" si="4"/>
        <v>760</v>
      </c>
      <c r="N62" s="88"/>
    </row>
    <row r="63" spans="1:14" ht="31.5" customHeight="1" x14ac:dyDescent="0.25">
      <c r="A63" s="93">
        <v>46</v>
      </c>
      <c r="B63" s="109" t="s">
        <v>88</v>
      </c>
      <c r="C63" s="96" t="s">
        <v>88</v>
      </c>
      <c r="D63" s="95"/>
      <c r="E63" s="107">
        <v>1</v>
      </c>
      <c r="F63" s="94">
        <v>340</v>
      </c>
      <c r="G63" s="94">
        <v>12</v>
      </c>
      <c r="H63" s="94">
        <v>0</v>
      </c>
      <c r="I63" s="94">
        <f t="shared" si="0"/>
        <v>6</v>
      </c>
      <c r="J63" s="94">
        <f t="shared" si="2"/>
        <v>20.399999999999999</v>
      </c>
      <c r="K63" s="94">
        <f t="shared" si="1"/>
        <v>6</v>
      </c>
      <c r="L63" s="94">
        <f t="shared" si="3"/>
        <v>20.399999999999999</v>
      </c>
      <c r="M63" s="94">
        <f t="shared" si="4"/>
        <v>340</v>
      </c>
      <c r="N63" s="88"/>
    </row>
    <row r="64" spans="1:14" ht="31.5" customHeight="1" x14ac:dyDescent="0.25">
      <c r="A64" s="93">
        <v>47</v>
      </c>
      <c r="B64" s="109" t="s">
        <v>89</v>
      </c>
      <c r="C64" s="96" t="s">
        <v>89</v>
      </c>
      <c r="D64" s="95"/>
      <c r="E64" s="107">
        <v>10</v>
      </c>
      <c r="F64" s="94">
        <v>81</v>
      </c>
      <c r="G64" s="94">
        <v>18</v>
      </c>
      <c r="H64" s="94">
        <v>0</v>
      </c>
      <c r="I64" s="94">
        <f t="shared" si="0"/>
        <v>9</v>
      </c>
      <c r="J64" s="94">
        <f t="shared" si="2"/>
        <v>72.899999999999991</v>
      </c>
      <c r="K64" s="94">
        <f t="shared" si="1"/>
        <v>9</v>
      </c>
      <c r="L64" s="94">
        <f t="shared" si="3"/>
        <v>72.899999999999991</v>
      </c>
      <c r="M64" s="94">
        <f t="shared" si="4"/>
        <v>810</v>
      </c>
      <c r="N64" s="88"/>
    </row>
    <row r="65" spans="1:14" ht="31.5" customHeight="1" x14ac:dyDescent="0.25">
      <c r="A65" s="93">
        <v>48</v>
      </c>
      <c r="B65" s="109" t="s">
        <v>91</v>
      </c>
      <c r="C65" s="96" t="s">
        <v>141</v>
      </c>
      <c r="D65" s="95"/>
      <c r="E65" s="107">
        <v>20</v>
      </c>
      <c r="F65" s="94">
        <v>38</v>
      </c>
      <c r="G65" s="94">
        <v>18</v>
      </c>
      <c r="H65" s="94">
        <v>0</v>
      </c>
      <c r="I65" s="94">
        <f t="shared" si="0"/>
        <v>9</v>
      </c>
      <c r="J65" s="94">
        <f t="shared" si="2"/>
        <v>68.399999999999991</v>
      </c>
      <c r="K65" s="94">
        <f t="shared" si="1"/>
        <v>9</v>
      </c>
      <c r="L65" s="94">
        <f t="shared" si="3"/>
        <v>68.399999999999991</v>
      </c>
      <c r="M65" s="94">
        <f t="shared" si="4"/>
        <v>760</v>
      </c>
      <c r="N65" s="88"/>
    </row>
    <row r="66" spans="1:14" ht="31.5" customHeight="1" x14ac:dyDescent="0.25">
      <c r="A66" s="93">
        <v>49</v>
      </c>
      <c r="B66" s="109" t="s">
        <v>90</v>
      </c>
      <c r="C66" s="96" t="s">
        <v>142</v>
      </c>
      <c r="D66" s="95"/>
      <c r="E66" s="107">
        <v>10</v>
      </c>
      <c r="F66" s="94">
        <v>150</v>
      </c>
      <c r="G66" s="94">
        <v>18</v>
      </c>
      <c r="H66" s="94">
        <v>0</v>
      </c>
      <c r="I66" s="94">
        <f t="shared" si="0"/>
        <v>9</v>
      </c>
      <c r="J66" s="94">
        <f t="shared" si="2"/>
        <v>135</v>
      </c>
      <c r="K66" s="94">
        <f t="shared" si="1"/>
        <v>9</v>
      </c>
      <c r="L66" s="94">
        <f t="shared" si="3"/>
        <v>135</v>
      </c>
      <c r="M66" s="94">
        <f t="shared" si="4"/>
        <v>1500</v>
      </c>
      <c r="N66" s="88"/>
    </row>
    <row r="67" spans="1:14" ht="47.25" customHeight="1" x14ac:dyDescent="0.25">
      <c r="A67" s="93">
        <v>50</v>
      </c>
      <c r="B67" s="109" t="s">
        <v>77</v>
      </c>
      <c r="C67" s="96" t="s">
        <v>143</v>
      </c>
      <c r="D67" s="95"/>
      <c r="E67" s="107">
        <v>10</v>
      </c>
      <c r="F67" s="94">
        <v>330</v>
      </c>
      <c r="G67" s="94">
        <v>18</v>
      </c>
      <c r="H67" s="94">
        <v>0</v>
      </c>
      <c r="I67" s="94">
        <f t="shared" si="0"/>
        <v>9</v>
      </c>
      <c r="J67" s="94">
        <f t="shared" si="2"/>
        <v>297</v>
      </c>
      <c r="K67" s="94">
        <f t="shared" si="1"/>
        <v>9</v>
      </c>
      <c r="L67" s="94">
        <f t="shared" si="3"/>
        <v>297</v>
      </c>
      <c r="M67" s="94">
        <f t="shared" si="4"/>
        <v>3300</v>
      </c>
      <c r="N67" s="88"/>
    </row>
    <row r="68" spans="1:14" ht="47.25" customHeight="1" x14ac:dyDescent="0.25">
      <c r="A68" s="93">
        <v>51</v>
      </c>
      <c r="B68" s="109" t="s">
        <v>92</v>
      </c>
      <c r="C68" s="96" t="s">
        <v>92</v>
      </c>
      <c r="D68" s="95"/>
      <c r="E68" s="107">
        <v>2</v>
      </c>
      <c r="F68" s="94">
        <v>493</v>
      </c>
      <c r="G68" s="94">
        <v>12</v>
      </c>
      <c r="H68" s="94">
        <v>0</v>
      </c>
      <c r="I68" s="94">
        <f t="shared" si="0"/>
        <v>6</v>
      </c>
      <c r="J68" s="94">
        <f t="shared" si="2"/>
        <v>59.16</v>
      </c>
      <c r="K68" s="94">
        <f t="shared" si="1"/>
        <v>6</v>
      </c>
      <c r="L68" s="94">
        <f t="shared" si="3"/>
        <v>59.16</v>
      </c>
      <c r="M68" s="94">
        <f t="shared" si="4"/>
        <v>986</v>
      </c>
      <c r="N68" s="88"/>
    </row>
    <row r="69" spans="1:14" ht="27" customHeight="1" x14ac:dyDescent="0.25">
      <c r="A69" s="93">
        <v>52</v>
      </c>
      <c r="B69" s="106" t="s">
        <v>51</v>
      </c>
      <c r="C69" s="96" t="s">
        <v>51</v>
      </c>
      <c r="D69" s="95"/>
      <c r="E69" s="107">
        <v>2</v>
      </c>
      <c r="F69" s="94">
        <v>446</v>
      </c>
      <c r="G69" s="94">
        <v>12</v>
      </c>
      <c r="H69" s="94">
        <v>0</v>
      </c>
      <c r="I69" s="94">
        <f t="shared" si="0"/>
        <v>6</v>
      </c>
      <c r="J69" s="94">
        <f t="shared" si="2"/>
        <v>53.519999999999996</v>
      </c>
      <c r="K69" s="94">
        <f t="shared" si="1"/>
        <v>6</v>
      </c>
      <c r="L69" s="94">
        <f t="shared" si="3"/>
        <v>53.519999999999996</v>
      </c>
      <c r="M69" s="94">
        <f t="shared" si="4"/>
        <v>892</v>
      </c>
      <c r="N69" s="88"/>
    </row>
    <row r="70" spans="1:14" ht="27" customHeight="1" x14ac:dyDescent="0.25">
      <c r="A70" s="93">
        <v>53</v>
      </c>
      <c r="B70" s="109" t="s">
        <v>93</v>
      </c>
      <c r="C70" s="96" t="s">
        <v>144</v>
      </c>
      <c r="D70" s="95"/>
      <c r="E70" s="107">
        <v>10</v>
      </c>
      <c r="F70" s="94">
        <v>65</v>
      </c>
      <c r="G70" s="94">
        <v>12</v>
      </c>
      <c r="H70" s="94">
        <v>0</v>
      </c>
      <c r="I70" s="94">
        <f t="shared" si="0"/>
        <v>6</v>
      </c>
      <c r="J70" s="94">
        <f t="shared" si="2"/>
        <v>39</v>
      </c>
      <c r="K70" s="94">
        <f t="shared" si="1"/>
        <v>6</v>
      </c>
      <c r="L70" s="94">
        <f t="shared" si="3"/>
        <v>39</v>
      </c>
      <c r="M70" s="94">
        <f t="shared" si="4"/>
        <v>650</v>
      </c>
      <c r="N70" s="88"/>
    </row>
    <row r="71" spans="1:14" ht="40.5" customHeight="1" x14ac:dyDescent="0.25">
      <c r="A71" s="93">
        <v>54</v>
      </c>
      <c r="B71" s="109" t="s">
        <v>94</v>
      </c>
      <c r="C71" s="96" t="s">
        <v>94</v>
      </c>
      <c r="D71" s="95"/>
      <c r="E71" s="107">
        <v>6</v>
      </c>
      <c r="F71" s="94">
        <v>468</v>
      </c>
      <c r="G71" s="94">
        <v>18</v>
      </c>
      <c r="H71" s="94">
        <v>0</v>
      </c>
      <c r="I71" s="94">
        <f t="shared" si="0"/>
        <v>9</v>
      </c>
      <c r="J71" s="94">
        <f t="shared" si="2"/>
        <v>252.72</v>
      </c>
      <c r="K71" s="94">
        <f t="shared" si="1"/>
        <v>9</v>
      </c>
      <c r="L71" s="94">
        <f t="shared" si="3"/>
        <v>252.72</v>
      </c>
      <c r="M71" s="94">
        <f t="shared" si="4"/>
        <v>2808</v>
      </c>
      <c r="N71" s="88"/>
    </row>
    <row r="72" spans="1:14" ht="27" customHeight="1" x14ac:dyDescent="0.25">
      <c r="A72" s="93">
        <v>55</v>
      </c>
      <c r="B72" s="109" t="s">
        <v>95</v>
      </c>
      <c r="C72" s="96" t="s">
        <v>95</v>
      </c>
      <c r="D72" s="95"/>
      <c r="E72" s="107">
        <v>2</v>
      </c>
      <c r="F72" s="94">
        <v>55</v>
      </c>
      <c r="G72" s="94">
        <v>18</v>
      </c>
      <c r="H72" s="94">
        <v>0</v>
      </c>
      <c r="I72" s="94">
        <f t="shared" si="0"/>
        <v>9</v>
      </c>
      <c r="J72" s="94">
        <f t="shared" si="2"/>
        <v>9.9</v>
      </c>
      <c r="K72" s="94">
        <f t="shared" si="1"/>
        <v>9</v>
      </c>
      <c r="L72" s="94">
        <f t="shared" si="3"/>
        <v>9.9</v>
      </c>
      <c r="M72" s="94">
        <f t="shared" si="4"/>
        <v>110</v>
      </c>
      <c r="N72" s="88"/>
    </row>
    <row r="73" spans="1:14" ht="27" customHeight="1" x14ac:dyDescent="0.25">
      <c r="A73" s="93">
        <v>56</v>
      </c>
      <c r="B73" s="109" t="s">
        <v>96</v>
      </c>
      <c r="C73" s="96" t="s">
        <v>145</v>
      </c>
      <c r="D73" s="95"/>
      <c r="E73" s="107">
        <v>10</v>
      </c>
      <c r="F73" s="94">
        <v>180</v>
      </c>
      <c r="G73" s="94">
        <v>18</v>
      </c>
      <c r="H73" s="94">
        <v>0</v>
      </c>
      <c r="I73" s="94">
        <f t="shared" si="0"/>
        <v>9</v>
      </c>
      <c r="J73" s="94">
        <f t="shared" si="2"/>
        <v>162</v>
      </c>
      <c r="K73" s="94">
        <f t="shared" si="1"/>
        <v>9</v>
      </c>
      <c r="L73" s="94">
        <f t="shared" si="3"/>
        <v>162</v>
      </c>
      <c r="M73" s="94">
        <f t="shared" si="4"/>
        <v>1800</v>
      </c>
      <c r="N73" s="88"/>
    </row>
    <row r="74" spans="1:14" ht="27" customHeight="1" x14ac:dyDescent="0.25">
      <c r="A74" s="93">
        <v>57</v>
      </c>
      <c r="B74" s="109" t="s">
        <v>97</v>
      </c>
      <c r="C74" s="96" t="s">
        <v>146</v>
      </c>
      <c r="D74" s="95"/>
      <c r="E74" s="107">
        <v>10</v>
      </c>
      <c r="F74" s="94">
        <v>170</v>
      </c>
      <c r="G74" s="94">
        <v>18</v>
      </c>
      <c r="H74" s="94">
        <v>0</v>
      </c>
      <c r="I74" s="94">
        <f t="shared" si="0"/>
        <v>9</v>
      </c>
      <c r="J74" s="94">
        <f t="shared" si="2"/>
        <v>153</v>
      </c>
      <c r="K74" s="94">
        <f t="shared" si="1"/>
        <v>9</v>
      </c>
      <c r="L74" s="94">
        <f t="shared" si="3"/>
        <v>153</v>
      </c>
      <c r="M74" s="94">
        <f t="shared" si="4"/>
        <v>1700</v>
      </c>
      <c r="N74" s="88"/>
    </row>
    <row r="75" spans="1:14" ht="98.25" customHeight="1" x14ac:dyDescent="0.25">
      <c r="A75" s="93">
        <v>58</v>
      </c>
      <c r="B75" s="109" t="s">
        <v>98</v>
      </c>
      <c r="C75" s="96" t="s">
        <v>98</v>
      </c>
      <c r="D75" s="95"/>
      <c r="E75" s="107">
        <v>2</v>
      </c>
      <c r="F75" s="94">
        <v>446</v>
      </c>
      <c r="G75" s="94">
        <v>18</v>
      </c>
      <c r="H75" s="94">
        <v>0</v>
      </c>
      <c r="I75" s="94">
        <f t="shared" si="0"/>
        <v>9</v>
      </c>
      <c r="J75" s="94">
        <f t="shared" si="2"/>
        <v>80.28</v>
      </c>
      <c r="K75" s="94">
        <f t="shared" si="1"/>
        <v>9</v>
      </c>
      <c r="L75" s="94">
        <f t="shared" si="3"/>
        <v>80.28</v>
      </c>
      <c r="M75" s="94">
        <f t="shared" si="4"/>
        <v>892</v>
      </c>
      <c r="N75" s="88"/>
    </row>
    <row r="76" spans="1:14" ht="45.75" customHeight="1" x14ac:dyDescent="0.25">
      <c r="A76" s="93">
        <v>59</v>
      </c>
      <c r="B76" s="109" t="s">
        <v>99</v>
      </c>
      <c r="C76" s="96" t="s">
        <v>147</v>
      </c>
      <c r="D76" s="95"/>
      <c r="E76" s="107">
        <v>4</v>
      </c>
      <c r="F76" s="94">
        <v>11500</v>
      </c>
      <c r="G76" s="94">
        <v>12</v>
      </c>
      <c r="H76" s="94">
        <v>0</v>
      </c>
      <c r="I76" s="94">
        <f t="shared" si="0"/>
        <v>6</v>
      </c>
      <c r="J76" s="94">
        <f t="shared" si="2"/>
        <v>2760</v>
      </c>
      <c r="K76" s="94">
        <f t="shared" si="1"/>
        <v>6</v>
      </c>
      <c r="L76" s="94">
        <f t="shared" si="3"/>
        <v>2760</v>
      </c>
      <c r="M76" s="94">
        <f t="shared" si="4"/>
        <v>46000</v>
      </c>
      <c r="N76" s="88"/>
    </row>
    <row r="77" spans="1:14" ht="34.5" customHeight="1" x14ac:dyDescent="0.25">
      <c r="A77" s="93">
        <v>60</v>
      </c>
      <c r="B77" s="109" t="s">
        <v>100</v>
      </c>
      <c r="C77" s="96" t="s">
        <v>100</v>
      </c>
      <c r="D77" s="95"/>
      <c r="E77" s="107">
        <v>1</v>
      </c>
      <c r="F77" s="94">
        <v>24500</v>
      </c>
      <c r="G77" s="94">
        <v>18</v>
      </c>
      <c r="H77" s="94">
        <v>0</v>
      </c>
      <c r="I77" s="94">
        <f t="shared" si="0"/>
        <v>9</v>
      </c>
      <c r="J77" s="94">
        <f t="shared" si="2"/>
        <v>2205</v>
      </c>
      <c r="K77" s="94">
        <f t="shared" si="1"/>
        <v>9</v>
      </c>
      <c r="L77" s="94">
        <f t="shared" si="3"/>
        <v>2205</v>
      </c>
      <c r="M77" s="94">
        <f t="shared" si="4"/>
        <v>24500</v>
      </c>
      <c r="N77" s="88"/>
    </row>
    <row r="78" spans="1:14" ht="34.5" customHeight="1" x14ac:dyDescent="0.25">
      <c r="A78" s="93">
        <v>61</v>
      </c>
      <c r="B78" s="109" t="s">
        <v>101</v>
      </c>
      <c r="C78" s="96" t="s">
        <v>126</v>
      </c>
      <c r="D78" s="95"/>
      <c r="E78" s="107">
        <v>3</v>
      </c>
      <c r="F78" s="94">
        <v>34500</v>
      </c>
      <c r="G78" s="94">
        <v>12</v>
      </c>
      <c r="H78" s="94">
        <v>0</v>
      </c>
      <c r="I78" s="94">
        <f t="shared" si="0"/>
        <v>6</v>
      </c>
      <c r="J78" s="94">
        <f t="shared" si="2"/>
        <v>6210</v>
      </c>
      <c r="K78" s="94">
        <f t="shared" si="1"/>
        <v>6</v>
      </c>
      <c r="L78" s="94">
        <f t="shared" si="3"/>
        <v>6210</v>
      </c>
      <c r="M78" s="94">
        <f t="shared" si="4"/>
        <v>103500</v>
      </c>
      <c r="N78" s="88"/>
    </row>
    <row r="79" spans="1:14" ht="34.5" customHeight="1" x14ac:dyDescent="0.25">
      <c r="A79" s="93">
        <v>62</v>
      </c>
      <c r="B79" s="109" t="s">
        <v>102</v>
      </c>
      <c r="C79" s="96" t="s">
        <v>102</v>
      </c>
      <c r="D79" s="95"/>
      <c r="E79" s="107">
        <v>2</v>
      </c>
      <c r="F79" s="94">
        <v>23800</v>
      </c>
      <c r="G79" s="94">
        <v>18</v>
      </c>
      <c r="H79" s="94">
        <v>0</v>
      </c>
      <c r="I79" s="94">
        <f t="shared" si="0"/>
        <v>9</v>
      </c>
      <c r="J79" s="94">
        <f t="shared" si="2"/>
        <v>4284</v>
      </c>
      <c r="K79" s="94">
        <f t="shared" si="1"/>
        <v>9</v>
      </c>
      <c r="L79" s="94">
        <f t="shared" si="3"/>
        <v>4284</v>
      </c>
      <c r="M79" s="94">
        <f t="shared" si="4"/>
        <v>47600</v>
      </c>
      <c r="N79" s="88"/>
    </row>
    <row r="80" spans="1:14" ht="34.5" customHeight="1" x14ac:dyDescent="0.25">
      <c r="A80" s="93">
        <v>63</v>
      </c>
      <c r="B80" s="109" t="s">
        <v>103</v>
      </c>
      <c r="C80" s="96" t="s">
        <v>148</v>
      </c>
      <c r="D80" s="95"/>
      <c r="E80" s="107">
        <v>4</v>
      </c>
      <c r="F80" s="94">
        <v>717</v>
      </c>
      <c r="G80" s="94">
        <v>12</v>
      </c>
      <c r="H80" s="94">
        <v>0</v>
      </c>
      <c r="I80" s="94">
        <f t="shared" si="0"/>
        <v>6</v>
      </c>
      <c r="J80" s="94">
        <f t="shared" si="2"/>
        <v>172.07999999999998</v>
      </c>
      <c r="K80" s="94">
        <f t="shared" si="1"/>
        <v>6</v>
      </c>
      <c r="L80" s="94">
        <f t="shared" si="3"/>
        <v>172.07999999999998</v>
      </c>
      <c r="M80" s="94">
        <f t="shared" si="4"/>
        <v>2868</v>
      </c>
      <c r="N80" s="88"/>
    </row>
    <row r="81" spans="1:14" ht="34.5" customHeight="1" x14ac:dyDescent="0.25">
      <c r="A81" s="93">
        <v>64</v>
      </c>
      <c r="B81" s="109" t="s">
        <v>104</v>
      </c>
      <c r="C81" s="96" t="s">
        <v>149</v>
      </c>
      <c r="D81" s="95"/>
      <c r="E81" s="107">
        <v>2</v>
      </c>
      <c r="F81" s="94">
        <v>589</v>
      </c>
      <c r="G81" s="94">
        <v>12</v>
      </c>
      <c r="H81" s="94">
        <v>0</v>
      </c>
      <c r="I81" s="94">
        <f t="shared" si="0"/>
        <v>6</v>
      </c>
      <c r="J81" s="94">
        <f t="shared" si="2"/>
        <v>70.679999999999993</v>
      </c>
      <c r="K81" s="94">
        <f t="shared" si="1"/>
        <v>6</v>
      </c>
      <c r="L81" s="94">
        <f t="shared" si="3"/>
        <v>70.679999999999993</v>
      </c>
      <c r="M81" s="94">
        <f t="shared" si="4"/>
        <v>1178</v>
      </c>
      <c r="N81" s="88"/>
    </row>
    <row r="82" spans="1:14" ht="41.25" customHeight="1" x14ac:dyDescent="0.25">
      <c r="A82" s="93">
        <v>65</v>
      </c>
      <c r="B82" s="109" t="s">
        <v>105</v>
      </c>
      <c r="C82" s="96" t="s">
        <v>150</v>
      </c>
      <c r="D82" s="95"/>
      <c r="E82" s="107">
        <v>30</v>
      </c>
      <c r="F82" s="94">
        <v>865</v>
      </c>
      <c r="G82" s="94">
        <v>12</v>
      </c>
      <c r="H82" s="94">
        <v>0</v>
      </c>
      <c r="I82" s="94">
        <f t="shared" ref="I82:I97" si="5">G82/2</f>
        <v>6</v>
      </c>
      <c r="J82" s="94">
        <f t="shared" si="2"/>
        <v>1557</v>
      </c>
      <c r="K82" s="94">
        <f t="shared" ref="K82:K97" si="6">G82/2</f>
        <v>6</v>
      </c>
      <c r="L82" s="94">
        <f t="shared" si="3"/>
        <v>1557</v>
      </c>
      <c r="M82" s="94">
        <f t="shared" si="4"/>
        <v>25950</v>
      </c>
      <c r="N82" s="88"/>
    </row>
    <row r="83" spans="1:14" ht="41.25" customHeight="1" x14ac:dyDescent="0.25">
      <c r="A83" s="93">
        <v>66</v>
      </c>
      <c r="B83" s="109" t="s">
        <v>106</v>
      </c>
      <c r="C83" s="96" t="s">
        <v>151</v>
      </c>
      <c r="D83" s="95"/>
      <c r="E83" s="107">
        <v>30</v>
      </c>
      <c r="F83" s="94">
        <v>560</v>
      </c>
      <c r="G83" s="94">
        <v>12</v>
      </c>
      <c r="H83" s="94">
        <v>0</v>
      </c>
      <c r="I83" s="94">
        <f t="shared" si="5"/>
        <v>6</v>
      </c>
      <c r="J83" s="94">
        <f t="shared" ref="J83:J97" si="7">I83%*M83</f>
        <v>1008</v>
      </c>
      <c r="K83" s="94">
        <f t="shared" si="6"/>
        <v>6</v>
      </c>
      <c r="L83" s="94">
        <f t="shared" ref="L83:L97" si="8">J83</f>
        <v>1008</v>
      </c>
      <c r="M83" s="94">
        <f t="shared" ref="M83:M97" si="9">E83*F83</f>
        <v>16800</v>
      </c>
      <c r="N83" s="88"/>
    </row>
    <row r="84" spans="1:14" ht="41.25" customHeight="1" x14ac:dyDescent="0.25">
      <c r="A84" s="93">
        <v>67</v>
      </c>
      <c r="B84" s="109" t="s">
        <v>107</v>
      </c>
      <c r="C84" s="96" t="s">
        <v>149</v>
      </c>
      <c r="D84" s="95"/>
      <c r="E84" s="107">
        <v>2</v>
      </c>
      <c r="F84" s="94">
        <v>1187</v>
      </c>
      <c r="G84" s="94">
        <v>12</v>
      </c>
      <c r="H84" s="94">
        <v>0</v>
      </c>
      <c r="I84" s="94">
        <f t="shared" si="5"/>
        <v>6</v>
      </c>
      <c r="J84" s="94">
        <f t="shared" si="7"/>
        <v>142.44</v>
      </c>
      <c r="K84" s="94">
        <f t="shared" si="6"/>
        <v>6</v>
      </c>
      <c r="L84" s="94">
        <f t="shared" si="8"/>
        <v>142.44</v>
      </c>
      <c r="M84" s="94">
        <f t="shared" si="9"/>
        <v>2374</v>
      </c>
      <c r="N84" s="88"/>
    </row>
    <row r="85" spans="1:14" ht="41.25" customHeight="1" x14ac:dyDescent="0.25">
      <c r="A85" s="93">
        <v>68</v>
      </c>
      <c r="B85" s="109" t="s">
        <v>105</v>
      </c>
      <c r="C85" s="96" t="s">
        <v>152</v>
      </c>
      <c r="D85" s="95"/>
      <c r="E85" s="107">
        <v>6</v>
      </c>
      <c r="F85" s="94">
        <v>750</v>
      </c>
      <c r="G85" s="94">
        <v>12</v>
      </c>
      <c r="H85" s="94">
        <v>0</v>
      </c>
      <c r="I85" s="94">
        <f t="shared" si="5"/>
        <v>6</v>
      </c>
      <c r="J85" s="94">
        <f t="shared" si="7"/>
        <v>270</v>
      </c>
      <c r="K85" s="94">
        <f t="shared" si="6"/>
        <v>6</v>
      </c>
      <c r="L85" s="94">
        <f t="shared" si="8"/>
        <v>270</v>
      </c>
      <c r="M85" s="94">
        <f t="shared" si="9"/>
        <v>4500</v>
      </c>
      <c r="N85" s="88"/>
    </row>
    <row r="86" spans="1:14" ht="41.25" customHeight="1" x14ac:dyDescent="0.25">
      <c r="A86" s="93">
        <v>69</v>
      </c>
      <c r="B86" s="109" t="s">
        <v>108</v>
      </c>
      <c r="C86" s="96" t="s">
        <v>153</v>
      </c>
      <c r="D86" s="95"/>
      <c r="E86" s="107">
        <v>20</v>
      </c>
      <c r="F86" s="94">
        <v>780</v>
      </c>
      <c r="G86" s="94">
        <v>12</v>
      </c>
      <c r="H86" s="94">
        <v>0</v>
      </c>
      <c r="I86" s="94">
        <f t="shared" si="5"/>
        <v>6</v>
      </c>
      <c r="J86" s="94">
        <f t="shared" si="7"/>
        <v>936</v>
      </c>
      <c r="K86" s="94">
        <f t="shared" si="6"/>
        <v>6</v>
      </c>
      <c r="L86" s="94">
        <f t="shared" si="8"/>
        <v>936</v>
      </c>
      <c r="M86" s="94">
        <f t="shared" si="9"/>
        <v>15600</v>
      </c>
      <c r="N86" s="88"/>
    </row>
    <row r="87" spans="1:14" ht="38.25" customHeight="1" x14ac:dyDescent="0.25">
      <c r="A87" s="93">
        <v>70</v>
      </c>
      <c r="B87" s="109" t="s">
        <v>115</v>
      </c>
      <c r="C87" s="96" t="s">
        <v>154</v>
      </c>
      <c r="D87" s="95"/>
      <c r="E87" s="107">
        <v>10</v>
      </c>
      <c r="F87" s="94">
        <v>693</v>
      </c>
      <c r="G87" s="94">
        <v>12</v>
      </c>
      <c r="H87" s="94">
        <v>0</v>
      </c>
      <c r="I87" s="94">
        <f t="shared" si="5"/>
        <v>6</v>
      </c>
      <c r="J87" s="94">
        <f t="shared" si="7"/>
        <v>415.8</v>
      </c>
      <c r="K87" s="94">
        <f t="shared" si="6"/>
        <v>6</v>
      </c>
      <c r="L87" s="94">
        <f t="shared" si="8"/>
        <v>415.8</v>
      </c>
      <c r="M87" s="94">
        <f t="shared" si="9"/>
        <v>6930</v>
      </c>
      <c r="N87" s="88"/>
    </row>
    <row r="88" spans="1:14" ht="38.25" customHeight="1" x14ac:dyDescent="0.25">
      <c r="A88" s="93">
        <v>71</v>
      </c>
      <c r="B88" s="109" t="s">
        <v>106</v>
      </c>
      <c r="C88" s="96" t="s">
        <v>155</v>
      </c>
      <c r="D88" s="95"/>
      <c r="E88" s="107">
        <v>10</v>
      </c>
      <c r="F88" s="94">
        <v>508</v>
      </c>
      <c r="G88" s="94">
        <v>12</v>
      </c>
      <c r="H88" s="94">
        <v>0</v>
      </c>
      <c r="I88" s="94">
        <f t="shared" si="5"/>
        <v>6</v>
      </c>
      <c r="J88" s="94">
        <f t="shared" si="7"/>
        <v>304.8</v>
      </c>
      <c r="K88" s="94">
        <f t="shared" si="6"/>
        <v>6</v>
      </c>
      <c r="L88" s="94">
        <f t="shared" si="8"/>
        <v>304.8</v>
      </c>
      <c r="M88" s="94">
        <f t="shared" si="9"/>
        <v>5080</v>
      </c>
      <c r="N88" s="88"/>
    </row>
    <row r="89" spans="1:14" ht="38.25" customHeight="1" x14ac:dyDescent="0.25">
      <c r="A89" s="93">
        <v>72</v>
      </c>
      <c r="B89" s="109" t="s">
        <v>106</v>
      </c>
      <c r="C89" s="96" t="s">
        <v>156</v>
      </c>
      <c r="D89" s="95"/>
      <c r="E89" s="107">
        <v>10</v>
      </c>
      <c r="F89" s="94">
        <v>466</v>
      </c>
      <c r="G89" s="94">
        <v>12</v>
      </c>
      <c r="H89" s="94">
        <v>0</v>
      </c>
      <c r="I89" s="94">
        <f t="shared" si="5"/>
        <v>6</v>
      </c>
      <c r="J89" s="94">
        <f t="shared" si="7"/>
        <v>279.59999999999997</v>
      </c>
      <c r="K89" s="94">
        <f t="shared" si="6"/>
        <v>6</v>
      </c>
      <c r="L89" s="94">
        <f t="shared" si="8"/>
        <v>279.59999999999997</v>
      </c>
      <c r="M89" s="94">
        <f t="shared" si="9"/>
        <v>4660</v>
      </c>
      <c r="N89" s="88"/>
    </row>
    <row r="90" spans="1:14" ht="43.5" customHeight="1" x14ac:dyDescent="0.25">
      <c r="A90" s="93">
        <v>73</v>
      </c>
      <c r="B90" s="109" t="s">
        <v>109</v>
      </c>
      <c r="C90" s="96" t="s">
        <v>157</v>
      </c>
      <c r="D90" s="95"/>
      <c r="E90" s="107">
        <v>20</v>
      </c>
      <c r="F90" s="94">
        <v>465</v>
      </c>
      <c r="G90" s="94">
        <v>12</v>
      </c>
      <c r="H90" s="94">
        <v>0</v>
      </c>
      <c r="I90" s="94">
        <f t="shared" si="5"/>
        <v>6</v>
      </c>
      <c r="J90" s="94">
        <f t="shared" si="7"/>
        <v>558</v>
      </c>
      <c r="K90" s="94">
        <f t="shared" si="6"/>
        <v>6</v>
      </c>
      <c r="L90" s="94">
        <f t="shared" si="8"/>
        <v>558</v>
      </c>
      <c r="M90" s="94">
        <f t="shared" si="9"/>
        <v>9300</v>
      </c>
      <c r="N90" s="88"/>
    </row>
    <row r="91" spans="1:14" ht="40.5" customHeight="1" x14ac:dyDescent="0.25">
      <c r="A91" s="93">
        <v>74</v>
      </c>
      <c r="B91" s="109" t="s">
        <v>105</v>
      </c>
      <c r="C91" s="96" t="s">
        <v>158</v>
      </c>
      <c r="D91" s="95"/>
      <c r="E91" s="107">
        <v>15</v>
      </c>
      <c r="F91" s="94">
        <v>1107</v>
      </c>
      <c r="G91" s="94">
        <v>12</v>
      </c>
      <c r="H91" s="94">
        <v>0</v>
      </c>
      <c r="I91" s="94">
        <f t="shared" si="5"/>
        <v>6</v>
      </c>
      <c r="J91" s="94">
        <f t="shared" si="7"/>
        <v>996.3</v>
      </c>
      <c r="K91" s="94">
        <f t="shared" si="6"/>
        <v>6</v>
      </c>
      <c r="L91" s="94">
        <f t="shared" si="8"/>
        <v>996.3</v>
      </c>
      <c r="M91" s="94">
        <f t="shared" si="9"/>
        <v>16605</v>
      </c>
      <c r="N91" s="88"/>
    </row>
    <row r="92" spans="1:14" ht="40.5" customHeight="1" x14ac:dyDescent="0.25">
      <c r="A92" s="93">
        <v>75</v>
      </c>
      <c r="B92" s="109" t="s">
        <v>110</v>
      </c>
      <c r="C92" s="96" t="s">
        <v>159</v>
      </c>
      <c r="D92" s="95"/>
      <c r="E92" s="107">
        <v>10</v>
      </c>
      <c r="F92" s="94">
        <v>350</v>
      </c>
      <c r="G92" s="94">
        <v>12</v>
      </c>
      <c r="H92" s="94">
        <v>0</v>
      </c>
      <c r="I92" s="94">
        <f t="shared" si="5"/>
        <v>6</v>
      </c>
      <c r="J92" s="94">
        <f t="shared" si="7"/>
        <v>210</v>
      </c>
      <c r="K92" s="94">
        <f t="shared" si="6"/>
        <v>6</v>
      </c>
      <c r="L92" s="94">
        <f t="shared" si="8"/>
        <v>210</v>
      </c>
      <c r="M92" s="94">
        <f t="shared" si="9"/>
        <v>3500</v>
      </c>
      <c r="N92" s="88"/>
    </row>
    <row r="93" spans="1:14" ht="40.5" customHeight="1" x14ac:dyDescent="0.25">
      <c r="A93" s="93">
        <v>76</v>
      </c>
      <c r="B93" s="109" t="s">
        <v>111</v>
      </c>
      <c r="C93" s="96" t="s">
        <v>157</v>
      </c>
      <c r="D93" s="95"/>
      <c r="E93" s="107">
        <v>10</v>
      </c>
      <c r="F93" s="94">
        <v>355</v>
      </c>
      <c r="G93" s="94">
        <v>12</v>
      </c>
      <c r="H93" s="94">
        <v>0</v>
      </c>
      <c r="I93" s="94">
        <f t="shared" si="5"/>
        <v>6</v>
      </c>
      <c r="J93" s="94">
        <f t="shared" si="7"/>
        <v>213</v>
      </c>
      <c r="K93" s="94">
        <f t="shared" si="6"/>
        <v>6</v>
      </c>
      <c r="L93" s="94">
        <f t="shared" si="8"/>
        <v>213</v>
      </c>
      <c r="M93" s="94">
        <f t="shared" si="9"/>
        <v>3550</v>
      </c>
      <c r="N93" s="88"/>
    </row>
    <row r="94" spans="1:14" ht="40.5" customHeight="1" x14ac:dyDescent="0.25">
      <c r="A94" s="93">
        <v>77</v>
      </c>
      <c r="B94" s="109" t="s">
        <v>111</v>
      </c>
      <c r="C94" s="96" t="s">
        <v>160</v>
      </c>
      <c r="D94" s="95"/>
      <c r="E94" s="107">
        <v>15</v>
      </c>
      <c r="F94" s="94">
        <v>290</v>
      </c>
      <c r="G94" s="94">
        <v>12</v>
      </c>
      <c r="H94" s="94">
        <v>0</v>
      </c>
      <c r="I94" s="94">
        <f t="shared" si="5"/>
        <v>6</v>
      </c>
      <c r="J94" s="94">
        <f t="shared" si="7"/>
        <v>261</v>
      </c>
      <c r="K94" s="94">
        <f t="shared" si="6"/>
        <v>6</v>
      </c>
      <c r="L94" s="94">
        <f t="shared" si="8"/>
        <v>261</v>
      </c>
      <c r="M94" s="94">
        <f t="shared" si="9"/>
        <v>4350</v>
      </c>
      <c r="N94" s="88"/>
    </row>
    <row r="95" spans="1:14" ht="27" customHeight="1" x14ac:dyDescent="0.25">
      <c r="A95" s="93">
        <v>78</v>
      </c>
      <c r="B95" s="109" t="s">
        <v>112</v>
      </c>
      <c r="C95" s="96" t="s">
        <v>160</v>
      </c>
      <c r="D95" s="95"/>
      <c r="E95" s="107">
        <v>10</v>
      </c>
      <c r="F95" s="94">
        <v>410</v>
      </c>
      <c r="G95" s="94">
        <v>12</v>
      </c>
      <c r="H95" s="94">
        <v>0</v>
      </c>
      <c r="I95" s="94">
        <f t="shared" si="5"/>
        <v>6</v>
      </c>
      <c r="J95" s="94">
        <f t="shared" si="7"/>
        <v>246</v>
      </c>
      <c r="K95" s="94">
        <f t="shared" si="6"/>
        <v>6</v>
      </c>
      <c r="L95" s="94">
        <f t="shared" si="8"/>
        <v>246</v>
      </c>
      <c r="M95" s="94">
        <f t="shared" si="9"/>
        <v>4100</v>
      </c>
      <c r="N95" s="88"/>
    </row>
    <row r="96" spans="1:14" ht="36.75" customHeight="1" x14ac:dyDescent="0.25">
      <c r="A96" s="93">
        <v>79</v>
      </c>
      <c r="B96" s="109" t="s">
        <v>113</v>
      </c>
      <c r="C96" s="96" t="s">
        <v>161</v>
      </c>
      <c r="D96" s="95"/>
      <c r="E96" s="107">
        <v>20</v>
      </c>
      <c r="F96" s="94">
        <v>260</v>
      </c>
      <c r="G96" s="94">
        <v>12</v>
      </c>
      <c r="H96" s="94">
        <v>0</v>
      </c>
      <c r="I96" s="94">
        <f t="shared" si="5"/>
        <v>6</v>
      </c>
      <c r="J96" s="94">
        <f t="shared" si="7"/>
        <v>312</v>
      </c>
      <c r="K96" s="94">
        <f t="shared" si="6"/>
        <v>6</v>
      </c>
      <c r="L96" s="94">
        <f t="shared" si="8"/>
        <v>312</v>
      </c>
      <c r="M96" s="94">
        <f t="shared" si="9"/>
        <v>5200</v>
      </c>
      <c r="N96" s="88"/>
    </row>
    <row r="97" spans="1:14" ht="27" customHeight="1" x14ac:dyDescent="0.25">
      <c r="A97" s="93">
        <v>80</v>
      </c>
      <c r="B97" s="109" t="s">
        <v>114</v>
      </c>
      <c r="C97" s="96" t="s">
        <v>114</v>
      </c>
      <c r="D97" s="95"/>
      <c r="E97" s="107">
        <v>1</v>
      </c>
      <c r="F97" s="94">
        <v>350</v>
      </c>
      <c r="G97" s="94">
        <v>18</v>
      </c>
      <c r="H97" s="94">
        <v>0</v>
      </c>
      <c r="I97" s="94">
        <f t="shared" si="5"/>
        <v>9</v>
      </c>
      <c r="J97" s="94">
        <f t="shared" si="7"/>
        <v>31.5</v>
      </c>
      <c r="K97" s="94">
        <f t="shared" si="6"/>
        <v>9</v>
      </c>
      <c r="L97" s="94">
        <f t="shared" si="8"/>
        <v>31.5</v>
      </c>
      <c r="M97" s="94">
        <f t="shared" si="9"/>
        <v>350</v>
      </c>
      <c r="N97" s="88"/>
    </row>
    <row r="98" spans="1:14" ht="27" customHeight="1" x14ac:dyDescent="0.25">
      <c r="A98" s="98"/>
      <c r="B98" s="99"/>
      <c r="C98" s="100"/>
      <c r="D98" s="100"/>
      <c r="E98" s="101"/>
      <c r="F98" s="102"/>
      <c r="G98" s="94"/>
      <c r="H98" s="103"/>
      <c r="I98" s="102"/>
      <c r="J98" s="102"/>
      <c r="K98" s="104"/>
      <c r="L98" s="105"/>
      <c r="M98" s="102"/>
    </row>
    <row r="99" spans="1:14" ht="21" x14ac:dyDescent="0.35">
      <c r="A99" s="112" t="s">
        <v>23</v>
      </c>
      <c r="B99" s="113"/>
      <c r="C99" s="26"/>
      <c r="D99" s="26"/>
      <c r="E99" s="27"/>
      <c r="F99" s="28" t="s">
        <v>15</v>
      </c>
      <c r="G99" s="28"/>
      <c r="H99" s="59"/>
      <c r="I99" s="37"/>
      <c r="J99" s="60"/>
      <c r="K99" s="30" t="s">
        <v>16</v>
      </c>
      <c r="L99" s="30"/>
      <c r="M99" s="31">
        <f>SUM(M18:M98)</f>
        <v>590628</v>
      </c>
    </row>
    <row r="100" spans="1:14" ht="21" x14ac:dyDescent="0.35">
      <c r="A100" s="75" t="s">
        <v>17</v>
      </c>
      <c r="B100" s="76"/>
      <c r="C100" s="26"/>
      <c r="D100" s="26"/>
      <c r="E100" s="27"/>
      <c r="F100" s="28"/>
      <c r="G100" s="28"/>
      <c r="H100" s="32"/>
      <c r="I100" s="28"/>
      <c r="J100" s="29"/>
      <c r="K100" s="63" t="s">
        <v>4</v>
      </c>
      <c r="L100" s="28"/>
      <c r="M100" s="33">
        <f>SUM(H18:H18)</f>
        <v>0</v>
      </c>
    </row>
    <row r="101" spans="1:14" ht="21" x14ac:dyDescent="0.35">
      <c r="A101" s="34" t="s">
        <v>44</v>
      </c>
      <c r="B101" s="35"/>
      <c r="C101" s="35"/>
      <c r="D101" s="35"/>
      <c r="E101" s="35"/>
      <c r="F101" s="35"/>
      <c r="G101" s="35"/>
      <c r="H101" s="32"/>
      <c r="I101" s="28"/>
      <c r="J101" s="29"/>
      <c r="K101" s="63" t="s">
        <v>5</v>
      </c>
      <c r="L101" s="28"/>
      <c r="M101" s="33">
        <f>SUM(J18:J98)</f>
        <v>40333.560000000005</v>
      </c>
    </row>
    <row r="102" spans="1:14" ht="21" x14ac:dyDescent="0.35">
      <c r="A102" s="5" t="s">
        <v>18</v>
      </c>
      <c r="B102" s="14"/>
      <c r="C102" s="14"/>
      <c r="D102" s="14"/>
      <c r="E102" s="27"/>
      <c r="F102" s="28"/>
      <c r="G102" s="28"/>
      <c r="H102" s="32"/>
      <c r="I102" s="28"/>
      <c r="J102" s="29"/>
      <c r="K102" s="63" t="s">
        <v>6</v>
      </c>
      <c r="L102" s="28"/>
      <c r="M102" s="33">
        <f>SUM(L18:L98)</f>
        <v>40333.560000000005</v>
      </c>
    </row>
    <row r="103" spans="1:14" ht="21" x14ac:dyDescent="0.35">
      <c r="A103" s="36" t="s">
        <v>19</v>
      </c>
      <c r="B103" s="14"/>
      <c r="C103" s="14"/>
      <c r="D103" s="14"/>
      <c r="E103" s="27"/>
      <c r="F103" s="28"/>
      <c r="G103" s="28"/>
      <c r="H103" s="61"/>
      <c r="I103" s="28"/>
      <c r="J103" s="29"/>
      <c r="K103" s="37" t="s">
        <v>20</v>
      </c>
      <c r="L103" s="37"/>
      <c r="M103" s="38">
        <f>SUM(M99:M102)</f>
        <v>671295.12000000011</v>
      </c>
    </row>
    <row r="104" spans="1:14" ht="21" x14ac:dyDescent="0.35">
      <c r="A104" s="39" t="s">
        <v>32</v>
      </c>
      <c r="B104" s="40"/>
      <c r="C104" s="40"/>
      <c r="D104" s="40"/>
      <c r="E104" s="27"/>
      <c r="F104" s="28"/>
      <c r="G104" s="28"/>
      <c r="H104" s="61"/>
      <c r="I104" s="28"/>
      <c r="J104" s="29"/>
      <c r="K104" s="41" t="s">
        <v>21</v>
      </c>
      <c r="L104" s="41"/>
      <c r="M104" s="42">
        <v>-0.12</v>
      </c>
    </row>
    <row r="105" spans="1:14" ht="23.25" x14ac:dyDescent="0.35">
      <c r="A105" s="43"/>
      <c r="B105" s="44"/>
      <c r="C105" s="44"/>
      <c r="D105" s="44"/>
      <c r="E105" s="44"/>
      <c r="F105" s="45"/>
      <c r="G105" s="45"/>
      <c r="H105" s="45"/>
      <c r="I105" s="45"/>
      <c r="J105" s="46"/>
      <c r="K105" s="47" t="s">
        <v>22</v>
      </c>
      <c r="L105" s="47"/>
      <c r="M105" s="48">
        <f>SUM(M103:M104)</f>
        <v>671295.00000000012</v>
      </c>
    </row>
    <row r="106" spans="1:14" ht="18.75" x14ac:dyDescent="0.25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1"/>
    </row>
    <row r="107" spans="1:14" ht="21" x14ac:dyDescent="0.35">
      <c r="A107" s="52" t="s">
        <v>34</v>
      </c>
      <c r="B107" s="53"/>
      <c r="C107" s="53"/>
      <c r="D107" s="53"/>
      <c r="E107" s="20"/>
      <c r="F107" s="20"/>
      <c r="G107" s="20"/>
      <c r="H107" s="20"/>
      <c r="I107" s="20"/>
      <c r="J107" s="20"/>
      <c r="K107" s="20"/>
      <c r="L107" s="20"/>
      <c r="M107" s="4"/>
    </row>
    <row r="108" spans="1:14" ht="21" x14ac:dyDescent="0.35">
      <c r="A108" s="54"/>
      <c r="B108" s="53"/>
      <c r="C108" s="53"/>
      <c r="D108" s="53"/>
      <c r="E108" s="14"/>
      <c r="F108" s="14"/>
      <c r="G108" s="14"/>
      <c r="H108" s="14"/>
      <c r="I108" s="14"/>
      <c r="J108" s="14"/>
      <c r="K108" s="14"/>
      <c r="L108" s="14"/>
      <c r="M108" s="7"/>
    </row>
    <row r="109" spans="1:14" ht="21" x14ac:dyDescent="0.35">
      <c r="A109" s="55" t="s">
        <v>26</v>
      </c>
      <c r="B109" s="56" t="s">
        <v>42</v>
      </c>
      <c r="C109" s="56"/>
      <c r="D109" s="56"/>
      <c r="E109" s="17"/>
      <c r="F109" s="17"/>
      <c r="G109" s="17"/>
      <c r="H109" s="17"/>
      <c r="I109" s="17"/>
      <c r="J109" s="17"/>
      <c r="K109" s="17"/>
      <c r="L109" s="17"/>
      <c r="M109" s="19"/>
    </row>
  </sheetData>
  <mergeCells count="4">
    <mergeCell ref="G15:H15"/>
    <mergeCell ref="I15:J15"/>
    <mergeCell ref="K15:L15"/>
    <mergeCell ref="A99:B99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2024-11-13T20:24:10Z</dcterms:modified>
</cp:coreProperties>
</file>