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ASSORTED!$A$1:$N$38</definedName>
  </definedNames>
  <calcPr calcId="145621"/>
</workbook>
</file>

<file path=xl/calcChain.xml><?xml version="1.0" encoding="utf-8"?>
<calcChain xmlns="http://schemas.openxmlformats.org/spreadsheetml/2006/main">
  <c r="N34" i="2" l="1"/>
  <c r="N32" i="2"/>
  <c r="N31" i="2"/>
  <c r="N30" i="2"/>
  <c r="N28" i="2"/>
  <c r="N19" i="2" l="1"/>
  <c r="N20" i="2"/>
  <c r="N21" i="2"/>
  <c r="N22" i="2"/>
  <c r="N23" i="2"/>
  <c r="N24" i="2"/>
  <c r="N25" i="2"/>
  <c r="N26" i="2"/>
  <c r="L21" i="2" l="1"/>
  <c r="L22" i="2"/>
  <c r="J21" i="2"/>
  <c r="K21" i="2" s="1"/>
  <c r="J22" i="2"/>
  <c r="K22" i="2" s="1"/>
  <c r="J19" i="2"/>
  <c r="K19" i="2" s="1"/>
  <c r="L19" i="2"/>
  <c r="M22" i="2" l="1"/>
  <c r="M21" i="2"/>
  <c r="M19" i="2"/>
  <c r="L20" i="2" l="1"/>
  <c r="L23" i="2"/>
  <c r="L24" i="2"/>
  <c r="L25" i="2"/>
  <c r="L26" i="2"/>
  <c r="J20" i="2"/>
  <c r="K20" i="2" s="1"/>
  <c r="J23" i="2"/>
  <c r="K23" i="2" s="1"/>
  <c r="J24" i="2"/>
  <c r="J25" i="2"/>
  <c r="K25" i="2" s="1"/>
  <c r="J26" i="2"/>
  <c r="K26" i="2" s="1"/>
  <c r="K24" i="2" l="1"/>
  <c r="M24" i="2" s="1"/>
  <c r="M20" i="2"/>
  <c r="M25" i="2"/>
  <c r="M23" i="2"/>
  <c r="M26" i="2" l="1"/>
  <c r="J18" i="2"/>
  <c r="L18" i="2"/>
  <c r="N18" i="2"/>
  <c r="K18" i="2" l="1"/>
  <c r="M18" i="2" l="1"/>
</calcChain>
</file>

<file path=xl/sharedStrings.xml><?xml version="1.0" encoding="utf-8"?>
<sst xmlns="http://schemas.openxmlformats.org/spreadsheetml/2006/main" count="73" uniqueCount="66">
  <si>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</si>
  <si>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</si>
  <si>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</si>
  <si>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</si>
  <si>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</si>
  <si>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</si>
  <si>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</si>
  <si>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</si>
  <si>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</si>
  <si>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</si>
  <si>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</si>
  <si>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</si>
  <si>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</si>
  <si>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</si>
  <si>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</si>
  <si>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</si>
  <si>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</si>
  <si>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</si>
  <si>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</si>
  <si>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</si>
  <si>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</si>
  <si>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</si>
  <si>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</si>
  <si>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</si>
  <si>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</si>
  <si>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</si>
  <si>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</si>
  <si>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</si>
  <si>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</si>
  <si>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</si>
  <si>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</si>
  <si>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</si>
  <si>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</si>
  <si>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</si>
  <si>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</si>
  <si>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</si>
  <si>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</si>
  <si>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</si>
  <si>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</si>
  <si>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</si>
  <si>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</si>
  <si>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</si>
  <si>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</si>
  <si>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13.08.2024</t>
  </si>
  <si>
    <t>EVENT NO : R1601</t>
  </si>
  <si>
    <t>CHEF KNIFE</t>
  </si>
  <si>
    <t>Soup Strainers</t>
  </si>
  <si>
    <t>9 inch</t>
  </si>
  <si>
    <t>S S Grater Square Box Type</t>
  </si>
  <si>
    <t>SS GRATER 6 IN 1 (4 SIDE)</t>
  </si>
  <si>
    <t>8 Inch Green , kitchen cutting knife</t>
  </si>
  <si>
    <t>15 LITTER PRESSER COOKER</t>
  </si>
  <si>
    <t>Aluminium FRY Pan 2 Ltr</t>
  </si>
  <si>
    <t>NON STICK FRY PAN ALIMINIUM</t>
  </si>
  <si>
    <t>1/6 GN PAN WITH LID</t>
  </si>
  <si>
    <t>4 INCH HEIGHT</t>
  </si>
  <si>
    <t>Ss Serving Hook Ladle</t>
  </si>
  <si>
    <t>Stainless Steel Ladle&amp; Karchhi for Cooking,  Food Serving , 12 Inch Length</t>
  </si>
  <si>
    <t>EGG CUTTER</t>
  </si>
  <si>
    <t>Aluminum Egg Cutter Heavy Duty Slicer EGG CUTTER WIRE TYPE</t>
  </si>
  <si>
    <t>Tandoor Lava stone</t>
  </si>
  <si>
    <t>BBQ - Heavyweight Lava Stone</t>
  </si>
  <si>
    <t>KG</t>
  </si>
  <si>
    <t>UNIT</t>
  </si>
  <si>
    <t>COOKER - 14 LITERS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</si>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</sst>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9" zoomScaleNormal="100" workbookViewId="0">
      <selection activeCell="F32" sqref="F32"/>
    </sheetView>
  </sheetViews>
  <sheetFormatPr defaultRowHeight="15" x14ac:dyDescent="0.25"/>
  <cols>
    <col min="1" max="1" width="6.42578125" customWidth="1"/>
    <col min="2" max="2" width="22.140625" customWidth="1"/>
    <col min="3" max="3" width="26.28515625" customWidth="1"/>
    <col min="4" max="4" width="11.7109375" customWidth="1"/>
    <col min="5" max="5" width="9.7109375" customWidth="1"/>
    <col min="6" max="6" width="11.7109375" customWidth="1"/>
    <col min="7" max="7" width="12" customWidth="1"/>
    <col min="12" max="12" width="10.42578125" customWidth="1"/>
    <col min="13" max="13" width="11" customWidth="1"/>
    <col min="14" max="14" width="17.140625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3"/>
      <c r="B5" s="64"/>
      <c r="C5" s="64"/>
      <c r="D5" s="64"/>
      <c r="E5" s="64"/>
      <c r="F5" s="64"/>
      <c r="G5" s="64"/>
      <c r="H5" s="64"/>
      <c r="I5" s="64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5" t="s">
        <v>1</v>
      </c>
      <c r="G8" s="66"/>
      <c r="H8" s="66"/>
      <c r="I8" s="66"/>
      <c r="J8" s="66"/>
      <c r="K8" s="66"/>
      <c r="L8" s="66"/>
      <c r="M8" s="66"/>
      <c r="N8" s="67"/>
    </row>
    <row r="9" spans="1:14" ht="18.75" x14ac:dyDescent="0.3">
      <c r="A9" s="5"/>
      <c r="B9" s="94" t="s">
        <v>41</v>
      </c>
      <c r="C9" s="95"/>
      <c r="D9" s="95"/>
      <c r="E9" s="80"/>
      <c r="F9" s="68" t="s">
        <v>36</v>
      </c>
      <c r="G9" s="69"/>
      <c r="H9" s="69"/>
      <c r="I9" s="69"/>
      <c r="J9" s="69"/>
      <c r="K9" s="69"/>
      <c r="L9" s="69"/>
      <c r="M9" s="69"/>
      <c r="N9" s="70"/>
    </row>
    <row r="10" spans="1:14" ht="18.75" x14ac:dyDescent="0.3">
      <c r="A10" s="5"/>
      <c r="B10" s="97"/>
      <c r="C10" s="96"/>
      <c r="D10" s="96"/>
      <c r="E10" s="15"/>
      <c r="F10" s="71" t="s">
        <v>25</v>
      </c>
      <c r="G10" s="32"/>
      <c r="H10" s="32"/>
      <c r="I10" s="32"/>
      <c r="J10" s="32"/>
      <c r="K10" s="32"/>
      <c r="L10" s="32"/>
      <c r="M10" s="32"/>
      <c r="N10" s="72"/>
    </row>
    <row r="11" spans="1:14" ht="18.75" x14ac:dyDescent="0.3">
      <c r="A11" s="83"/>
      <c r="B11" s="84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1" t="s">
        <v>44</v>
      </c>
      <c r="C12" s="14"/>
      <c r="D12" s="14"/>
      <c r="E12" s="14"/>
      <c r="F12" s="39"/>
      <c r="G12" s="73"/>
      <c r="H12" s="73"/>
      <c r="I12" s="73"/>
      <c r="J12" s="73"/>
      <c r="K12" s="73"/>
      <c r="L12" s="73"/>
      <c r="M12" s="73"/>
      <c r="N12" s="74"/>
    </row>
    <row r="13" spans="1:14" ht="21.75" customHeight="1" x14ac:dyDescent="0.25">
      <c r="A13" s="85"/>
      <c r="B13" s="102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5" t="s">
        <v>43</v>
      </c>
      <c r="G14" s="76"/>
      <c r="H14" s="76"/>
      <c r="I14" s="76"/>
      <c r="J14" s="76"/>
      <c r="K14" s="76"/>
      <c r="L14" s="76"/>
      <c r="M14" s="76"/>
      <c r="N14" s="77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99" t="s">
        <v>40</v>
      </c>
      <c r="H15" s="109" t="s">
        <v>5</v>
      </c>
      <c r="I15" s="110"/>
      <c r="J15" s="109" t="s">
        <v>6</v>
      </c>
      <c r="K15" s="110"/>
      <c r="L15" s="109" t="s">
        <v>7</v>
      </c>
      <c r="M15" s="110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63</v>
      </c>
      <c r="F16" s="23" t="s">
        <v>11</v>
      </c>
      <c r="G16" s="100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3"/>
      <c r="B17" s="23"/>
      <c r="C17" s="81"/>
      <c r="D17" s="81"/>
      <c r="E17" s="81"/>
      <c r="F17" s="81" t="s">
        <v>15</v>
      </c>
      <c r="G17" s="100" t="s">
        <v>38</v>
      </c>
      <c r="H17" s="24"/>
      <c r="I17" s="24"/>
      <c r="J17" s="25"/>
      <c r="K17" s="24"/>
      <c r="L17" s="25"/>
      <c r="M17" s="24"/>
      <c r="N17" s="24"/>
    </row>
    <row r="18" spans="1:15" ht="42" customHeight="1" x14ac:dyDescent="0.25">
      <c r="A18" s="103">
        <v>1</v>
      </c>
      <c r="B18" s="108" t="s">
        <v>45</v>
      </c>
      <c r="C18" s="107" t="s">
        <v>50</v>
      </c>
      <c r="D18" s="107"/>
      <c r="E18" s="105"/>
      <c r="F18" s="106">
        <v>4</v>
      </c>
      <c r="G18" s="104">
        <v>561</v>
      </c>
      <c r="H18" s="104">
        <v>18</v>
      </c>
      <c r="I18" s="104">
        <v>0</v>
      </c>
      <c r="J18" s="104">
        <f t="shared" ref="J18:J26" si="0">H18/2</f>
        <v>9</v>
      </c>
      <c r="K18" s="104">
        <f t="shared" ref="K18:K26" si="1">J18%*N18</f>
        <v>201.95999999999998</v>
      </c>
      <c r="L18" s="104">
        <f t="shared" ref="L18:L26" si="2">H18/2</f>
        <v>9</v>
      </c>
      <c r="M18" s="104">
        <f t="shared" ref="M18:M26" si="3">K18</f>
        <v>201.95999999999998</v>
      </c>
      <c r="N18" s="104">
        <f t="shared" ref="N18:N26" si="4">F18*G18</f>
        <v>2244</v>
      </c>
      <c r="O18" s="98"/>
    </row>
    <row r="19" spans="1:15" ht="42" customHeight="1" x14ac:dyDescent="0.25">
      <c r="A19" s="103">
        <v>2</v>
      </c>
      <c r="B19" s="108" t="s">
        <v>46</v>
      </c>
      <c r="C19" s="107" t="s">
        <v>47</v>
      </c>
      <c r="D19" s="107"/>
      <c r="E19" s="105"/>
      <c r="F19" s="106">
        <v>4</v>
      </c>
      <c r="G19" s="104">
        <v>350</v>
      </c>
      <c r="H19" s="104">
        <v>12</v>
      </c>
      <c r="I19" s="104">
        <v>0</v>
      </c>
      <c r="J19" s="104">
        <f t="shared" si="0"/>
        <v>6</v>
      </c>
      <c r="K19" s="104">
        <f t="shared" si="1"/>
        <v>84</v>
      </c>
      <c r="L19" s="104">
        <f t="shared" si="2"/>
        <v>6</v>
      </c>
      <c r="M19" s="104">
        <f t="shared" si="3"/>
        <v>84</v>
      </c>
      <c r="N19" s="104">
        <f t="shared" si="4"/>
        <v>1400</v>
      </c>
      <c r="O19" s="98"/>
    </row>
    <row r="20" spans="1:15" ht="42" customHeight="1" x14ac:dyDescent="0.25">
      <c r="A20" s="103">
        <v>3</v>
      </c>
      <c r="B20" s="108" t="s">
        <v>48</v>
      </c>
      <c r="C20" s="107" t="s">
        <v>49</v>
      </c>
      <c r="D20" s="107"/>
      <c r="E20" s="105"/>
      <c r="F20" s="106">
        <v>2</v>
      </c>
      <c r="G20" s="104">
        <v>120</v>
      </c>
      <c r="H20" s="104">
        <v>18</v>
      </c>
      <c r="I20" s="104">
        <v>0</v>
      </c>
      <c r="J20" s="104">
        <f t="shared" si="0"/>
        <v>9</v>
      </c>
      <c r="K20" s="104">
        <f t="shared" si="1"/>
        <v>21.599999999999998</v>
      </c>
      <c r="L20" s="104">
        <f t="shared" si="2"/>
        <v>9</v>
      </c>
      <c r="M20" s="104">
        <f t="shared" si="3"/>
        <v>21.599999999999998</v>
      </c>
      <c r="N20" s="104">
        <f t="shared" si="4"/>
        <v>240</v>
      </c>
      <c r="O20" s="98"/>
    </row>
    <row r="21" spans="1:15" ht="42" customHeight="1" x14ac:dyDescent="0.25">
      <c r="A21" s="103">
        <v>4</v>
      </c>
      <c r="B21" s="107" t="s">
        <v>64</v>
      </c>
      <c r="C21" s="107" t="s">
        <v>51</v>
      </c>
      <c r="D21" s="107"/>
      <c r="E21" s="105"/>
      <c r="F21" s="106">
        <v>1</v>
      </c>
      <c r="G21" s="104">
        <v>3250</v>
      </c>
      <c r="H21" s="104">
        <v>12</v>
      </c>
      <c r="I21" s="104">
        <v>0</v>
      </c>
      <c r="J21" s="104">
        <f t="shared" si="0"/>
        <v>6</v>
      </c>
      <c r="K21" s="104">
        <f t="shared" si="1"/>
        <v>195</v>
      </c>
      <c r="L21" s="104">
        <f t="shared" si="2"/>
        <v>6</v>
      </c>
      <c r="M21" s="104">
        <f t="shared" si="3"/>
        <v>195</v>
      </c>
      <c r="N21" s="104">
        <f t="shared" si="4"/>
        <v>3250</v>
      </c>
      <c r="O21" s="98"/>
    </row>
    <row r="22" spans="1:15" ht="42" customHeight="1" x14ac:dyDescent="0.25">
      <c r="A22" s="103">
        <v>5</v>
      </c>
      <c r="B22" s="108" t="s">
        <v>52</v>
      </c>
      <c r="C22" s="107" t="s">
        <v>53</v>
      </c>
      <c r="D22" s="107"/>
      <c r="E22" s="105"/>
      <c r="F22" s="106">
        <v>4</v>
      </c>
      <c r="G22" s="104">
        <v>1250</v>
      </c>
      <c r="H22" s="104">
        <v>12</v>
      </c>
      <c r="I22" s="104">
        <v>0</v>
      </c>
      <c r="J22" s="104">
        <f t="shared" si="0"/>
        <v>6</v>
      </c>
      <c r="K22" s="104">
        <f t="shared" si="1"/>
        <v>300</v>
      </c>
      <c r="L22" s="104">
        <f t="shared" si="2"/>
        <v>6</v>
      </c>
      <c r="M22" s="104">
        <f t="shared" si="3"/>
        <v>300</v>
      </c>
      <c r="N22" s="104">
        <f t="shared" si="4"/>
        <v>5000</v>
      </c>
      <c r="O22" s="98"/>
    </row>
    <row r="23" spans="1:15" ht="36.75" customHeight="1" x14ac:dyDescent="0.25">
      <c r="A23" s="103">
        <v>6</v>
      </c>
      <c r="B23" s="108" t="s">
        <v>54</v>
      </c>
      <c r="C23" s="107" t="s">
        <v>55</v>
      </c>
      <c r="D23" s="107"/>
      <c r="E23" s="105"/>
      <c r="F23" s="106">
        <v>24</v>
      </c>
      <c r="G23" s="104">
        <v>290</v>
      </c>
      <c r="H23" s="104">
        <v>12</v>
      </c>
      <c r="I23" s="104">
        <v>0</v>
      </c>
      <c r="J23" s="104">
        <f t="shared" si="0"/>
        <v>6</v>
      </c>
      <c r="K23" s="104">
        <f t="shared" si="1"/>
        <v>417.59999999999997</v>
      </c>
      <c r="L23" s="104">
        <f t="shared" si="2"/>
        <v>6</v>
      </c>
      <c r="M23" s="104">
        <f t="shared" si="3"/>
        <v>417.59999999999997</v>
      </c>
      <c r="N23" s="104">
        <f t="shared" si="4"/>
        <v>6960</v>
      </c>
      <c r="O23" s="98"/>
    </row>
    <row r="24" spans="1:15" ht="53.25" customHeight="1" x14ac:dyDescent="0.25">
      <c r="A24" s="103">
        <v>7</v>
      </c>
      <c r="B24" s="107" t="s">
        <v>56</v>
      </c>
      <c r="C24" s="107" t="s">
        <v>57</v>
      </c>
      <c r="D24" s="107"/>
      <c r="E24" s="105"/>
      <c r="F24" s="106">
        <v>6</v>
      </c>
      <c r="G24" s="104">
        <v>120</v>
      </c>
      <c r="H24" s="104">
        <v>18</v>
      </c>
      <c r="I24" s="104">
        <v>0</v>
      </c>
      <c r="J24" s="104">
        <f t="shared" si="0"/>
        <v>9</v>
      </c>
      <c r="K24" s="104">
        <f t="shared" si="1"/>
        <v>64.8</v>
      </c>
      <c r="L24" s="104">
        <f t="shared" si="2"/>
        <v>9</v>
      </c>
      <c r="M24" s="104">
        <f t="shared" si="3"/>
        <v>64.8</v>
      </c>
      <c r="N24" s="104">
        <f t="shared" si="4"/>
        <v>720</v>
      </c>
      <c r="O24" s="98"/>
    </row>
    <row r="25" spans="1:15" ht="53.25" customHeight="1" x14ac:dyDescent="0.25">
      <c r="A25" s="103">
        <v>8</v>
      </c>
      <c r="B25" s="108" t="s">
        <v>58</v>
      </c>
      <c r="C25" s="107" t="s">
        <v>59</v>
      </c>
      <c r="D25" s="107"/>
      <c r="E25" s="105"/>
      <c r="F25" s="106">
        <v>2</v>
      </c>
      <c r="G25" s="104">
        <v>2550</v>
      </c>
      <c r="H25" s="104">
        <v>18</v>
      </c>
      <c r="I25" s="104">
        <v>0</v>
      </c>
      <c r="J25" s="104">
        <f t="shared" si="0"/>
        <v>9</v>
      </c>
      <c r="K25" s="104">
        <f t="shared" si="1"/>
        <v>459</v>
      </c>
      <c r="L25" s="104">
        <f t="shared" si="2"/>
        <v>9</v>
      </c>
      <c r="M25" s="104">
        <f t="shared" si="3"/>
        <v>459</v>
      </c>
      <c r="N25" s="104">
        <f t="shared" si="4"/>
        <v>5100</v>
      </c>
      <c r="O25" s="98"/>
    </row>
    <row r="26" spans="1:15" ht="38.25" customHeight="1" x14ac:dyDescent="0.25">
      <c r="A26" s="103">
        <v>9</v>
      </c>
      <c r="B26" s="107" t="s">
        <v>60</v>
      </c>
      <c r="C26" s="107" t="s">
        <v>61</v>
      </c>
      <c r="D26" s="107"/>
      <c r="E26" s="105" t="s">
        <v>62</v>
      </c>
      <c r="F26" s="106">
        <v>5</v>
      </c>
      <c r="G26" s="104">
        <v>600</v>
      </c>
      <c r="H26" s="104">
        <v>18</v>
      </c>
      <c r="I26" s="104">
        <v>0</v>
      </c>
      <c r="J26" s="104">
        <f t="shared" si="0"/>
        <v>9</v>
      </c>
      <c r="K26" s="104">
        <f t="shared" si="1"/>
        <v>270</v>
      </c>
      <c r="L26" s="104">
        <f t="shared" si="2"/>
        <v>9</v>
      </c>
      <c r="M26" s="104">
        <f t="shared" si="3"/>
        <v>270</v>
      </c>
      <c r="N26" s="104">
        <f t="shared" si="4"/>
        <v>3000</v>
      </c>
      <c r="O26" s="98"/>
    </row>
    <row r="27" spans="1:15" ht="24.75" customHeight="1" x14ac:dyDescent="0.25">
      <c r="A27" s="87"/>
      <c r="B27" s="86"/>
      <c r="C27" s="88"/>
      <c r="D27" s="88"/>
      <c r="E27" s="88"/>
      <c r="F27" s="89"/>
      <c r="G27" s="90"/>
      <c r="H27" s="90"/>
      <c r="I27" s="91"/>
      <c r="J27" s="90"/>
      <c r="K27" s="90"/>
      <c r="L27" s="92"/>
      <c r="M27" s="90"/>
      <c r="N27" s="90"/>
    </row>
    <row r="28" spans="1:15" ht="21" x14ac:dyDescent="0.35">
      <c r="A28" s="111" t="s">
        <v>24</v>
      </c>
      <c r="B28" s="112"/>
      <c r="C28" s="26"/>
      <c r="D28" s="26"/>
      <c r="E28" s="26"/>
      <c r="F28" s="27"/>
      <c r="G28" s="28" t="s">
        <v>16</v>
      </c>
      <c r="H28" s="28"/>
      <c r="I28" s="60"/>
      <c r="J28" s="37"/>
      <c r="K28" s="61"/>
      <c r="L28" s="30" t="s">
        <v>17</v>
      </c>
      <c r="M28" s="30"/>
      <c r="N28" s="31">
        <f>SUM(N18:N27)</f>
        <v>27914</v>
      </c>
    </row>
    <row r="29" spans="1:15" ht="21" x14ac:dyDescent="0.35">
      <c r="A29" s="78" t="s">
        <v>18</v>
      </c>
      <c r="B29" s="79"/>
      <c r="C29" s="26"/>
      <c r="D29" s="26"/>
      <c r="E29" s="26"/>
      <c r="F29" s="27"/>
      <c r="G29" s="28"/>
      <c r="H29" s="28"/>
      <c r="I29" s="32"/>
      <c r="J29" s="28"/>
      <c r="K29" s="29"/>
      <c r="L29" s="64" t="s">
        <v>5</v>
      </c>
      <c r="M29" s="28"/>
      <c r="N29" s="33">
        <v>0</v>
      </c>
    </row>
    <row r="30" spans="1:15" ht="21" x14ac:dyDescent="0.35">
      <c r="A30" s="34" t="s">
        <v>65</v>
      </c>
      <c r="B30" s="35"/>
      <c r="C30" s="35"/>
      <c r="D30" s="35"/>
      <c r="E30" s="35"/>
      <c r="F30" s="35"/>
      <c r="G30" s="35"/>
      <c r="H30" s="35"/>
      <c r="I30" s="32"/>
      <c r="J30" s="28"/>
      <c r="K30" s="29"/>
      <c r="L30" s="64" t="s">
        <v>6</v>
      </c>
      <c r="M30" s="28"/>
      <c r="N30" s="33">
        <f>SUM(K18:K27)</f>
        <v>2013.9599999999998</v>
      </c>
    </row>
    <row r="31" spans="1:15" ht="21" x14ac:dyDescent="0.35">
      <c r="A31" s="5" t="s">
        <v>19</v>
      </c>
      <c r="B31" s="14"/>
      <c r="C31" s="14"/>
      <c r="D31" s="14"/>
      <c r="E31" s="14"/>
      <c r="F31" s="27"/>
      <c r="G31" s="28"/>
      <c r="H31" s="28"/>
      <c r="I31" s="32"/>
      <c r="J31" s="28"/>
      <c r="K31" s="29"/>
      <c r="L31" s="64" t="s">
        <v>7</v>
      </c>
      <c r="M31" s="28"/>
      <c r="N31" s="33">
        <f>SUM(M18:M27)</f>
        <v>2013.9599999999998</v>
      </c>
    </row>
    <row r="32" spans="1:15" ht="21" x14ac:dyDescent="0.35">
      <c r="A32" s="36" t="s">
        <v>20</v>
      </c>
      <c r="B32" s="14"/>
      <c r="C32" s="14"/>
      <c r="D32" s="14"/>
      <c r="E32" s="14"/>
      <c r="F32" s="27"/>
      <c r="G32" s="28"/>
      <c r="H32" s="28"/>
      <c r="I32" s="62"/>
      <c r="J32" s="28"/>
      <c r="K32" s="29"/>
      <c r="L32" s="37" t="s">
        <v>21</v>
      </c>
      <c r="M32" s="37"/>
      <c r="N32" s="38">
        <f>SUM(N28:N31)</f>
        <v>31941.919999999998</v>
      </c>
    </row>
    <row r="33" spans="1:14" ht="21" x14ac:dyDescent="0.35">
      <c r="A33" s="39" t="s">
        <v>33</v>
      </c>
      <c r="B33" s="40"/>
      <c r="C33" s="40"/>
      <c r="D33" s="40"/>
      <c r="E33" s="40"/>
      <c r="F33" s="27"/>
      <c r="G33" s="28"/>
      <c r="H33" s="28"/>
      <c r="I33" s="62"/>
      <c r="J33" s="28"/>
      <c r="K33" s="29"/>
      <c r="L33" s="41" t="s">
        <v>22</v>
      </c>
      <c r="M33" s="41"/>
      <c r="N33" s="42">
        <v>0.08</v>
      </c>
    </row>
    <row r="34" spans="1:14" ht="23.25" x14ac:dyDescent="0.35">
      <c r="A34" s="43"/>
      <c r="B34" s="44"/>
      <c r="C34" s="44"/>
      <c r="D34" s="44"/>
      <c r="E34" s="44"/>
      <c r="F34" s="44"/>
      <c r="G34" s="45"/>
      <c r="H34" s="45"/>
      <c r="I34" s="45"/>
      <c r="J34" s="45"/>
      <c r="K34" s="46"/>
      <c r="L34" s="47" t="s">
        <v>23</v>
      </c>
      <c r="M34" s="47"/>
      <c r="N34" s="48">
        <f>SUM(N32:N33)</f>
        <v>31942</v>
      </c>
    </row>
    <row r="35" spans="1:14" ht="18.75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</row>
    <row r="36" spans="1:14" ht="21" x14ac:dyDescent="0.35">
      <c r="A36" s="52" t="s">
        <v>35</v>
      </c>
      <c r="B36" s="53"/>
      <c r="C36" s="53"/>
      <c r="D36" s="53"/>
      <c r="E36" s="53"/>
      <c r="F36" s="20"/>
      <c r="G36" s="20"/>
      <c r="H36" s="20"/>
      <c r="I36" s="20"/>
      <c r="J36" s="20"/>
      <c r="K36" s="20"/>
      <c r="L36" s="20"/>
      <c r="M36" s="20"/>
      <c r="N36" s="4"/>
    </row>
    <row r="37" spans="1:14" ht="21" x14ac:dyDescent="0.35">
      <c r="A37" s="54"/>
      <c r="B37" s="53"/>
      <c r="C37" s="53"/>
      <c r="D37" s="53"/>
      <c r="E37" s="53"/>
      <c r="F37" s="14"/>
      <c r="G37" s="14"/>
      <c r="H37" s="14"/>
      <c r="I37" s="14"/>
      <c r="J37" s="14"/>
      <c r="K37" s="14"/>
      <c r="L37" s="14"/>
      <c r="M37" s="14"/>
      <c r="N37" s="7"/>
    </row>
    <row r="38" spans="1:14" ht="21" x14ac:dyDescent="0.35">
      <c r="A38" s="55" t="s">
        <v>27</v>
      </c>
      <c r="B38" s="56"/>
      <c r="C38" s="56"/>
      <c r="D38" s="56"/>
      <c r="E38" s="56"/>
      <c r="F38" s="17"/>
      <c r="G38" s="17"/>
      <c r="H38" s="17"/>
      <c r="I38" s="17"/>
      <c r="J38" s="17"/>
      <c r="K38" s="17"/>
      <c r="L38" s="17"/>
      <c r="M38" s="17"/>
      <c r="N38" s="19"/>
    </row>
  </sheetData>
  <mergeCells count="4">
    <mergeCell ref="H15:I15"/>
    <mergeCell ref="J15:K15"/>
    <mergeCell ref="L15:M15"/>
    <mergeCell ref="A28:B28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2024-08-14T10:02:09Z</dcterms:modified>
</cp:coreProperties>
</file>