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ASSORTED!$A$1:$M$51</definedName>
  </definedNames>
  <calcPr calcId="145621"/>
</workbook>
</file>

<file path=xl/calcChain.xml><?xml version="1.0" encoding="utf-8"?>
<calcChain xmlns="http://schemas.openxmlformats.org/spreadsheetml/2006/main">
  <c r="M43" i="2" l="1"/>
  <c r="M45" i="2"/>
  <c r="M47" i="2" s="1"/>
  <c r="M41" i="2"/>
  <c r="I19" i="2" l="1"/>
  <c r="I20" i="2"/>
  <c r="I21" i="2"/>
  <c r="J21" i="2" s="1"/>
  <c r="L21" i="2" s="1"/>
  <c r="I22" i="2"/>
  <c r="I23" i="2"/>
  <c r="I24" i="2"/>
  <c r="J24" i="2" s="1"/>
  <c r="L24" i="2" s="1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M19" i="2"/>
  <c r="J19" i="2" s="1"/>
  <c r="L19" i="2" s="1"/>
  <c r="M20" i="2"/>
  <c r="M21" i="2"/>
  <c r="M22" i="2"/>
  <c r="J22" i="2" s="1"/>
  <c r="L22" i="2" s="1"/>
  <c r="M23" i="2"/>
  <c r="M24" i="2"/>
  <c r="M25" i="2"/>
  <c r="M26" i="2"/>
  <c r="J26" i="2" s="1"/>
  <c r="L26" i="2" s="1"/>
  <c r="M27" i="2"/>
  <c r="J27" i="2" s="1"/>
  <c r="L27" i="2" s="1"/>
  <c r="M28" i="2"/>
  <c r="M29" i="2"/>
  <c r="M30" i="2"/>
  <c r="J30" i="2" s="1"/>
  <c r="L30" i="2" s="1"/>
  <c r="M31" i="2"/>
  <c r="M32" i="2"/>
  <c r="M33" i="2"/>
  <c r="M34" i="2"/>
  <c r="J34" i="2" s="1"/>
  <c r="L34" i="2" s="1"/>
  <c r="M35" i="2"/>
  <c r="J35" i="2" s="1"/>
  <c r="L35" i="2" s="1"/>
  <c r="M36" i="2"/>
  <c r="M37" i="2"/>
  <c r="M38" i="2"/>
  <c r="J38" i="2" s="1"/>
  <c r="L38" i="2" s="1"/>
  <c r="M39" i="2"/>
  <c r="J29" i="2" l="1"/>
  <c r="L29" i="2" s="1"/>
  <c r="J25" i="2"/>
  <c r="L25" i="2" s="1"/>
  <c r="J39" i="2"/>
  <c r="L39" i="2" s="1"/>
  <c r="J37" i="2"/>
  <c r="L37" i="2" s="1"/>
  <c r="J36" i="2"/>
  <c r="L36" i="2" s="1"/>
  <c r="J33" i="2"/>
  <c r="L33" i="2" s="1"/>
  <c r="J32" i="2"/>
  <c r="L32" i="2" s="1"/>
  <c r="J31" i="2"/>
  <c r="L31" i="2" s="1"/>
  <c r="J28" i="2"/>
  <c r="L28" i="2" s="1"/>
  <c r="J23" i="2"/>
  <c r="L23" i="2" s="1"/>
  <c r="J20" i="2"/>
  <c r="L20" i="2" s="1"/>
  <c r="I18" i="2"/>
  <c r="K18" i="2"/>
  <c r="M18" i="2"/>
  <c r="J18" i="2" l="1"/>
  <c r="L18" i="2" l="1"/>
  <c r="M44" i="2" l="1"/>
</calcChain>
</file>

<file path=xl/sharedStrings.xml><?xml version="1.0" encoding="utf-8"?>
<sst xmlns="http://schemas.openxmlformats.org/spreadsheetml/2006/main" count="97" uniqueCount="90">
  <si>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</si>
  <si>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</si>
  <si>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</si>
  <si>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</si>
  <si>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</si>
  <si>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</si>
  <si>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</si>
  <si>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</si>
  <si>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</si>
  <si>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</si>
  <si>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</si>
  <si>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</si>
  <si>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</si>
  <si>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</si>
  <si>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</si>
  <si>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</si>
  <si>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</si>
  <si>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</si>
  <si>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</si>
  <si>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</si>
  <si>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</si>
  <si>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</si>
  <si>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</si>
  <si>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</si>
  <si>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</si>
  <si>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</si>
  <si>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</si>
  <si>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</si>
  <si>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</si>
  <si>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</si>
  <si>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</si>
  <si>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</si>
  <si>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</si>
  <si>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</si>
  <si>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</si>
  <si>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</si>
  <si>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</si>
  <si>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</si>
  <si>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</si>
  <si>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</si>
  <si>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</si>
  <si>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</si>
  <si>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</si>
  <si>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DATE : 13.08.2024</t>
  </si>
  <si>
    <t>EVENT NO : R1594</t>
  </si>
  <si>
    <t xml:space="preserve">REQUIRED NEW KNIFE </t>
  </si>
  <si>
    <t>DRAGON CHEF KNIFE 170MM  BLUE</t>
  </si>
  <si>
    <t>DRAGON CHEF KNIFE 170MM  YELLOW</t>
  </si>
  <si>
    <t>CHEF KNIFE 210MM WHITE</t>
  </si>
  <si>
    <t>CHEF KNIFE 210MM BLUE</t>
  </si>
  <si>
    <t>CHEF KNIFE 210MM BROWN</t>
  </si>
  <si>
    <t>UTILITY KNIFE 115MM</t>
  </si>
  <si>
    <t>PARING KNIFE       STRAIGHT EDGE</t>
  </si>
  <si>
    <t>DECORATING KNIFE</t>
  </si>
  <si>
    <t>PROFESSIONAL DECORATING KNIFE   BIG</t>
  </si>
  <si>
    <t>BREAD SCORING KNIFE   0560R6</t>
  </si>
  <si>
    <t>GINGER GRATER</t>
  </si>
  <si>
    <t>PROFESSIONAL MELON BALLER</t>
  </si>
  <si>
    <t xml:space="preserve">FRENCH WISK 10 INCH      </t>
  </si>
  <si>
    <t xml:space="preserve">FRENCH WISK  16 INCH   40 CM  </t>
  </si>
  <si>
    <t>PASTRY BRUSH</t>
  </si>
  <si>
    <t>4 IN 1 MULTIFUNCTION GRATER 9X4</t>
  </si>
  <si>
    <t>CAKE SLICER CUM LEVELER WITH ADJUSTABLE SERRATED WIRE</t>
  </si>
  <si>
    <t xml:space="preserve">BLISTER CARD 90 MM    BLADE PLAIN  </t>
  </si>
  <si>
    <t xml:space="preserve">ICE CREAM SCOOP </t>
  </si>
  <si>
    <t xml:space="preserve">PERFORATED ROUND TART RING </t>
  </si>
  <si>
    <t xml:space="preserve">PERFORATED SQUARE TART RING   </t>
  </si>
  <si>
    <t xml:space="preserve">PERFORATED SQUARE TART RING    40071   DIA 75   75   MM  H 35 MM </t>
  </si>
  <si>
    <t>DRAGON CHEF KNIFE 170MM WHITE     11123R0 W   170MM</t>
  </si>
  <si>
    <t>DRAGON CHEF KNIFE 170MM  BLUE     11123R0 B      170MM</t>
  </si>
  <si>
    <t>DRAGON CHEF KNIFE 170MM  YELLOW      11123R0 Y         170MM</t>
  </si>
  <si>
    <t>CHEF KNIFE 210MM WHITE       11131R0 W   210MM</t>
  </si>
  <si>
    <t>CHEF KNIFE 210MM BLUE   11131R0 B     210MM</t>
  </si>
  <si>
    <t>CHEF KNIFE 210MM BROWN       11131R0 BR     210MM</t>
  </si>
  <si>
    <t>UTILITY KNIFE 115MM       11161R0       115MM</t>
  </si>
  <si>
    <t>PARING KNIFE     STRAIGHT EDGE        11192R0      85MM</t>
  </si>
  <si>
    <t>DECORATING KNIFE         11175R0      110MM</t>
  </si>
  <si>
    <t>PROFESSIONAL DECORATING KNIFE   BIG       40088       137MM</t>
  </si>
  <si>
    <t>BREAD SCORING KNIFE   0560R6   90MM</t>
  </si>
  <si>
    <t>FRENCH WISK 10 INCH     12201     25CM</t>
  </si>
  <si>
    <t>GREEN COLOR PASTRY BRUSH     30503    305MM , RED COLOR PASTRY BRUSH     30503    305MM</t>
  </si>
  <si>
    <t xml:space="preserve">BLISTER CARD 90 MM    BLADE PLAIN    0552R6      10 PIECE PACK  </t>
  </si>
  <si>
    <t>ICE CREAM SCOOP  SS HANDLE      40992</t>
  </si>
  <si>
    <t xml:space="preserve">PERFORATED ROUND TART RING    40135   DIA 100 MM  H 35 MM </t>
  </si>
  <si>
    <t xml:space="preserve">PROFESSIONAL MELON BALLER   40989    </t>
  </si>
  <si>
    <t xml:space="preserve">GINGER GRATER     30007  </t>
  </si>
  <si>
    <t>FRENCH WISK  16 INCH   40 CM 12204</t>
  </si>
  <si>
    <t>4 IN 1 MULTIFUNCTION GRATER 9X4   30003</t>
  </si>
  <si>
    <t xml:space="preserve">CAKE SLICER CUM LEVELER WITH ADJUSTABLE SERRATED WIRE   30200   </t>
  </si>
  <si>
    <r>
      <t xml:space="preserve">2) Delivery   </t>
    </r>
    <r>
      <rPr>
        <sz val="14"/>
        <rFont val="Calibri"/>
        <family val="2"/>
      </rPr>
      <t>: Within 07-10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</si>
</sst>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 wrapText="1"/>
    </xf>
    <xf numFmtId="2" fontId="31" fillId="2" borderId="14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37" zoomScaleNormal="100" workbookViewId="0">
      <selection activeCell="M44" sqref="M44"/>
    </sheetView>
  </sheetViews>
  <sheetFormatPr defaultRowHeight="15" x14ac:dyDescent="0.25"/>
  <cols>
    <col min="1" max="1" width="6.42578125" customWidth="1"/>
    <col min="2" max="2" width="22.140625" customWidth="1"/>
    <col min="3" max="3" width="26.28515625" customWidth="1"/>
    <col min="4" max="4" width="12.570312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43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10" t="s">
        <v>5</v>
      </c>
      <c r="H15" s="111"/>
      <c r="I15" s="110" t="s">
        <v>6</v>
      </c>
      <c r="J15" s="111"/>
      <c r="K15" s="110" t="s">
        <v>7</v>
      </c>
      <c r="L15" s="11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53.25" customHeight="1" x14ac:dyDescent="0.25">
      <c r="A18" s="103">
        <v>1</v>
      </c>
      <c r="B18" s="108" t="s">
        <v>45</v>
      </c>
      <c r="C18" s="107" t="s">
        <v>68</v>
      </c>
      <c r="D18" s="105"/>
      <c r="E18" s="106">
        <v>8</v>
      </c>
      <c r="F18" s="104">
        <v>264</v>
      </c>
      <c r="G18" s="104">
        <v>18</v>
      </c>
      <c r="H18" s="104">
        <v>0</v>
      </c>
      <c r="I18" s="104">
        <f t="shared" ref="I18:I39" si="0">G18/2</f>
        <v>9</v>
      </c>
      <c r="J18" s="104">
        <f t="shared" ref="J18:J39" si="1">I18%*M18</f>
        <v>190.07999999999998</v>
      </c>
      <c r="K18" s="104">
        <f t="shared" ref="K18:K39" si="2">G18/2</f>
        <v>9</v>
      </c>
      <c r="L18" s="104">
        <f t="shared" ref="L18:L39" si="3">J18</f>
        <v>190.07999999999998</v>
      </c>
      <c r="M18" s="104">
        <f t="shared" ref="M18:M39" si="4">E18*F18</f>
        <v>2112</v>
      </c>
      <c r="N18" s="98"/>
    </row>
    <row r="19" spans="1:14" ht="53.25" customHeight="1" x14ac:dyDescent="0.25">
      <c r="A19" s="103">
        <v>2</v>
      </c>
      <c r="B19" s="108" t="s">
        <v>46</v>
      </c>
      <c r="C19" s="107" t="s">
        <v>69</v>
      </c>
      <c r="D19" s="105"/>
      <c r="E19" s="106">
        <v>8</v>
      </c>
      <c r="F19" s="104">
        <v>264</v>
      </c>
      <c r="G19" s="104">
        <v>18</v>
      </c>
      <c r="H19" s="104">
        <v>0</v>
      </c>
      <c r="I19" s="104">
        <f t="shared" si="0"/>
        <v>9</v>
      </c>
      <c r="J19" s="104">
        <f t="shared" si="1"/>
        <v>190.07999999999998</v>
      </c>
      <c r="K19" s="104">
        <f t="shared" si="2"/>
        <v>9</v>
      </c>
      <c r="L19" s="104">
        <f t="shared" si="3"/>
        <v>190.07999999999998</v>
      </c>
      <c r="M19" s="104">
        <f t="shared" si="4"/>
        <v>2112</v>
      </c>
      <c r="N19" s="98"/>
    </row>
    <row r="20" spans="1:14" ht="53.25" customHeight="1" x14ac:dyDescent="0.25">
      <c r="A20" s="103">
        <v>3</v>
      </c>
      <c r="B20" s="108" t="s">
        <v>47</v>
      </c>
      <c r="C20" s="107" t="s">
        <v>70</v>
      </c>
      <c r="D20" s="105"/>
      <c r="E20" s="106">
        <v>8</v>
      </c>
      <c r="F20" s="104">
        <v>264</v>
      </c>
      <c r="G20" s="104">
        <v>18</v>
      </c>
      <c r="H20" s="104">
        <v>0</v>
      </c>
      <c r="I20" s="104">
        <f t="shared" si="0"/>
        <v>9</v>
      </c>
      <c r="J20" s="104">
        <f t="shared" si="1"/>
        <v>190.07999999999998</v>
      </c>
      <c r="K20" s="104">
        <f t="shared" si="2"/>
        <v>9</v>
      </c>
      <c r="L20" s="104">
        <f t="shared" si="3"/>
        <v>190.07999999999998</v>
      </c>
      <c r="M20" s="104">
        <f t="shared" si="4"/>
        <v>2112</v>
      </c>
      <c r="N20" s="98"/>
    </row>
    <row r="21" spans="1:14" ht="53.25" customHeight="1" x14ac:dyDescent="0.25">
      <c r="A21" s="103">
        <v>4</v>
      </c>
      <c r="B21" s="108" t="s">
        <v>48</v>
      </c>
      <c r="C21" s="107" t="s">
        <v>71</v>
      </c>
      <c r="D21" s="105"/>
      <c r="E21" s="106">
        <v>6</v>
      </c>
      <c r="F21" s="104">
        <v>378</v>
      </c>
      <c r="G21" s="104">
        <v>18</v>
      </c>
      <c r="H21" s="104">
        <v>0</v>
      </c>
      <c r="I21" s="104">
        <f t="shared" si="0"/>
        <v>9</v>
      </c>
      <c r="J21" s="104">
        <f t="shared" si="1"/>
        <v>204.12</v>
      </c>
      <c r="K21" s="104">
        <f t="shared" si="2"/>
        <v>9</v>
      </c>
      <c r="L21" s="104">
        <f t="shared" si="3"/>
        <v>204.12</v>
      </c>
      <c r="M21" s="104">
        <f t="shared" si="4"/>
        <v>2268</v>
      </c>
      <c r="N21" s="98"/>
    </row>
    <row r="22" spans="1:14" ht="53.25" customHeight="1" x14ac:dyDescent="0.25">
      <c r="A22" s="103">
        <v>5</v>
      </c>
      <c r="B22" s="108" t="s">
        <v>49</v>
      </c>
      <c r="C22" s="107" t="s">
        <v>72</v>
      </c>
      <c r="D22" s="105"/>
      <c r="E22" s="106">
        <v>3</v>
      </c>
      <c r="F22" s="104">
        <v>378</v>
      </c>
      <c r="G22" s="104">
        <v>18</v>
      </c>
      <c r="H22" s="104">
        <v>0</v>
      </c>
      <c r="I22" s="104">
        <f t="shared" si="0"/>
        <v>9</v>
      </c>
      <c r="J22" s="104">
        <f t="shared" si="1"/>
        <v>102.06</v>
      </c>
      <c r="K22" s="104">
        <f t="shared" si="2"/>
        <v>9</v>
      </c>
      <c r="L22" s="104">
        <f t="shared" si="3"/>
        <v>102.06</v>
      </c>
      <c r="M22" s="104">
        <f t="shared" si="4"/>
        <v>1134</v>
      </c>
      <c r="N22" s="98"/>
    </row>
    <row r="23" spans="1:14" ht="53.25" customHeight="1" x14ac:dyDescent="0.25">
      <c r="A23" s="103">
        <v>6</v>
      </c>
      <c r="B23" s="108" t="s">
        <v>50</v>
      </c>
      <c r="C23" s="107" t="s">
        <v>73</v>
      </c>
      <c r="D23" s="105"/>
      <c r="E23" s="106">
        <v>6</v>
      </c>
      <c r="F23" s="104">
        <v>378</v>
      </c>
      <c r="G23" s="104">
        <v>18</v>
      </c>
      <c r="H23" s="104">
        <v>0</v>
      </c>
      <c r="I23" s="104">
        <f t="shared" si="0"/>
        <v>9</v>
      </c>
      <c r="J23" s="104">
        <f t="shared" si="1"/>
        <v>204.12</v>
      </c>
      <c r="K23" s="104">
        <f t="shared" si="2"/>
        <v>9</v>
      </c>
      <c r="L23" s="104">
        <f t="shared" si="3"/>
        <v>204.12</v>
      </c>
      <c r="M23" s="104">
        <f t="shared" si="4"/>
        <v>2268</v>
      </c>
      <c r="N23" s="98"/>
    </row>
    <row r="24" spans="1:14" ht="53.25" customHeight="1" x14ac:dyDescent="0.25">
      <c r="A24" s="103">
        <v>7</v>
      </c>
      <c r="B24" s="108" t="s">
        <v>51</v>
      </c>
      <c r="C24" s="107" t="s">
        <v>74</v>
      </c>
      <c r="D24" s="105"/>
      <c r="E24" s="106">
        <v>20</v>
      </c>
      <c r="F24" s="104">
        <v>90</v>
      </c>
      <c r="G24" s="104">
        <v>18</v>
      </c>
      <c r="H24" s="104">
        <v>0</v>
      </c>
      <c r="I24" s="104">
        <f t="shared" si="0"/>
        <v>9</v>
      </c>
      <c r="J24" s="104">
        <f t="shared" si="1"/>
        <v>162</v>
      </c>
      <c r="K24" s="104">
        <f t="shared" si="2"/>
        <v>9</v>
      </c>
      <c r="L24" s="104">
        <f t="shared" si="3"/>
        <v>162</v>
      </c>
      <c r="M24" s="104">
        <f t="shared" si="4"/>
        <v>1800</v>
      </c>
      <c r="N24" s="98"/>
    </row>
    <row r="25" spans="1:14" ht="53.25" customHeight="1" x14ac:dyDescent="0.25">
      <c r="A25" s="103">
        <v>8</v>
      </c>
      <c r="B25" s="108" t="s">
        <v>52</v>
      </c>
      <c r="C25" s="107" t="s">
        <v>75</v>
      </c>
      <c r="D25" s="105"/>
      <c r="E25" s="106">
        <v>15</v>
      </c>
      <c r="F25" s="104">
        <v>99</v>
      </c>
      <c r="G25" s="104">
        <v>18</v>
      </c>
      <c r="H25" s="104">
        <v>0</v>
      </c>
      <c r="I25" s="104">
        <f t="shared" si="0"/>
        <v>9</v>
      </c>
      <c r="J25" s="104">
        <f t="shared" si="1"/>
        <v>133.65</v>
      </c>
      <c r="K25" s="104">
        <f t="shared" si="2"/>
        <v>9</v>
      </c>
      <c r="L25" s="104">
        <f t="shared" si="3"/>
        <v>133.65</v>
      </c>
      <c r="M25" s="104">
        <f t="shared" si="4"/>
        <v>1485</v>
      </c>
      <c r="N25" s="98"/>
    </row>
    <row r="26" spans="1:14" ht="38.25" customHeight="1" x14ac:dyDescent="0.25">
      <c r="A26" s="103">
        <v>9</v>
      </c>
      <c r="B26" s="108" t="s">
        <v>53</v>
      </c>
      <c r="C26" s="107" t="s">
        <v>76</v>
      </c>
      <c r="D26" s="105"/>
      <c r="E26" s="106">
        <v>3</v>
      </c>
      <c r="F26" s="104">
        <v>105</v>
      </c>
      <c r="G26" s="104">
        <v>18</v>
      </c>
      <c r="H26" s="104">
        <v>0</v>
      </c>
      <c r="I26" s="104">
        <f t="shared" si="0"/>
        <v>9</v>
      </c>
      <c r="J26" s="104">
        <f t="shared" si="1"/>
        <v>28.349999999999998</v>
      </c>
      <c r="K26" s="104">
        <f t="shared" si="2"/>
        <v>9</v>
      </c>
      <c r="L26" s="104">
        <f t="shared" si="3"/>
        <v>28.349999999999998</v>
      </c>
      <c r="M26" s="104">
        <f t="shared" si="4"/>
        <v>315</v>
      </c>
      <c r="N26" s="98"/>
    </row>
    <row r="27" spans="1:14" ht="53.25" customHeight="1" x14ac:dyDescent="0.25">
      <c r="A27" s="103">
        <v>10</v>
      </c>
      <c r="B27" s="108" t="s">
        <v>54</v>
      </c>
      <c r="C27" s="107" t="s">
        <v>77</v>
      </c>
      <c r="D27" s="105"/>
      <c r="E27" s="106">
        <v>2</v>
      </c>
      <c r="F27" s="104">
        <v>258</v>
      </c>
      <c r="G27" s="104">
        <v>18</v>
      </c>
      <c r="H27" s="104">
        <v>0</v>
      </c>
      <c r="I27" s="104">
        <f t="shared" si="0"/>
        <v>9</v>
      </c>
      <c r="J27" s="104">
        <f t="shared" si="1"/>
        <v>46.44</v>
      </c>
      <c r="K27" s="104">
        <f t="shared" si="2"/>
        <v>9</v>
      </c>
      <c r="L27" s="104">
        <f t="shared" si="3"/>
        <v>46.44</v>
      </c>
      <c r="M27" s="104">
        <f t="shared" si="4"/>
        <v>516</v>
      </c>
      <c r="N27" s="98"/>
    </row>
    <row r="28" spans="1:14" ht="53.25" customHeight="1" x14ac:dyDescent="0.25">
      <c r="A28" s="103">
        <v>11</v>
      </c>
      <c r="B28" s="108" t="s">
        <v>55</v>
      </c>
      <c r="C28" s="107" t="s">
        <v>78</v>
      </c>
      <c r="D28" s="105"/>
      <c r="E28" s="106">
        <v>5</v>
      </c>
      <c r="F28" s="104">
        <v>60</v>
      </c>
      <c r="G28" s="104">
        <v>18</v>
      </c>
      <c r="H28" s="104">
        <v>0</v>
      </c>
      <c r="I28" s="104">
        <f t="shared" si="0"/>
        <v>9</v>
      </c>
      <c r="J28" s="104">
        <f t="shared" si="1"/>
        <v>27</v>
      </c>
      <c r="K28" s="104">
        <f t="shared" si="2"/>
        <v>9</v>
      </c>
      <c r="L28" s="104">
        <f t="shared" si="3"/>
        <v>27</v>
      </c>
      <c r="M28" s="104">
        <f t="shared" si="4"/>
        <v>300</v>
      </c>
      <c r="N28" s="98"/>
    </row>
    <row r="29" spans="1:14" ht="42" customHeight="1" x14ac:dyDescent="0.25">
      <c r="A29" s="103">
        <v>12</v>
      </c>
      <c r="B29" s="108" t="s">
        <v>56</v>
      </c>
      <c r="C29" s="107" t="s">
        <v>85</v>
      </c>
      <c r="D29" s="105"/>
      <c r="E29" s="106">
        <v>2</v>
      </c>
      <c r="F29" s="104">
        <v>153</v>
      </c>
      <c r="G29" s="104">
        <v>18</v>
      </c>
      <c r="H29" s="104">
        <v>0</v>
      </c>
      <c r="I29" s="104">
        <f t="shared" si="0"/>
        <v>9</v>
      </c>
      <c r="J29" s="104">
        <f t="shared" si="1"/>
        <v>27.54</v>
      </c>
      <c r="K29" s="104">
        <f t="shared" si="2"/>
        <v>9</v>
      </c>
      <c r="L29" s="104">
        <f t="shared" si="3"/>
        <v>27.54</v>
      </c>
      <c r="M29" s="104">
        <f t="shared" si="4"/>
        <v>306</v>
      </c>
      <c r="N29" s="98"/>
    </row>
    <row r="30" spans="1:14" ht="53.25" customHeight="1" x14ac:dyDescent="0.25">
      <c r="A30" s="103">
        <v>13</v>
      </c>
      <c r="B30" s="108" t="s">
        <v>57</v>
      </c>
      <c r="C30" s="107" t="s">
        <v>84</v>
      </c>
      <c r="D30" s="105"/>
      <c r="E30" s="106">
        <v>3</v>
      </c>
      <c r="F30" s="104">
        <v>180</v>
      </c>
      <c r="G30" s="104">
        <v>18</v>
      </c>
      <c r="H30" s="104">
        <v>0</v>
      </c>
      <c r="I30" s="104">
        <f t="shared" si="0"/>
        <v>9</v>
      </c>
      <c r="J30" s="104">
        <f t="shared" si="1"/>
        <v>48.6</v>
      </c>
      <c r="K30" s="104">
        <f t="shared" si="2"/>
        <v>9</v>
      </c>
      <c r="L30" s="104">
        <f t="shared" si="3"/>
        <v>48.6</v>
      </c>
      <c r="M30" s="104">
        <f t="shared" si="4"/>
        <v>540</v>
      </c>
      <c r="N30" s="98"/>
    </row>
    <row r="31" spans="1:14" ht="53.25" customHeight="1" x14ac:dyDescent="0.25">
      <c r="A31" s="103">
        <v>14</v>
      </c>
      <c r="B31" s="108" t="s">
        <v>58</v>
      </c>
      <c r="C31" s="107" t="s">
        <v>79</v>
      </c>
      <c r="D31" s="105"/>
      <c r="E31" s="106">
        <v>4</v>
      </c>
      <c r="F31" s="104">
        <v>237</v>
      </c>
      <c r="G31" s="104">
        <v>18</v>
      </c>
      <c r="H31" s="104">
        <v>0</v>
      </c>
      <c r="I31" s="104">
        <f t="shared" si="0"/>
        <v>9</v>
      </c>
      <c r="J31" s="104">
        <f t="shared" si="1"/>
        <v>85.32</v>
      </c>
      <c r="K31" s="104">
        <f t="shared" si="2"/>
        <v>9</v>
      </c>
      <c r="L31" s="104">
        <f t="shared" si="3"/>
        <v>85.32</v>
      </c>
      <c r="M31" s="104">
        <f t="shared" si="4"/>
        <v>948</v>
      </c>
      <c r="N31" s="98"/>
    </row>
    <row r="32" spans="1:14" ht="53.25" customHeight="1" x14ac:dyDescent="0.25">
      <c r="A32" s="103">
        <v>15</v>
      </c>
      <c r="B32" s="108" t="s">
        <v>59</v>
      </c>
      <c r="C32" s="107" t="s">
        <v>86</v>
      </c>
      <c r="D32" s="105"/>
      <c r="E32" s="106">
        <v>4</v>
      </c>
      <c r="F32" s="104">
        <v>276</v>
      </c>
      <c r="G32" s="104">
        <v>18</v>
      </c>
      <c r="H32" s="104">
        <v>0</v>
      </c>
      <c r="I32" s="104">
        <f t="shared" si="0"/>
        <v>9</v>
      </c>
      <c r="J32" s="104">
        <f t="shared" si="1"/>
        <v>99.36</v>
      </c>
      <c r="K32" s="104">
        <f t="shared" si="2"/>
        <v>9</v>
      </c>
      <c r="L32" s="104">
        <f t="shared" si="3"/>
        <v>99.36</v>
      </c>
      <c r="M32" s="104">
        <f t="shared" si="4"/>
        <v>1104</v>
      </c>
      <c r="N32" s="98"/>
    </row>
    <row r="33" spans="1:14" ht="65.25" customHeight="1" x14ac:dyDescent="0.25">
      <c r="A33" s="103">
        <v>16</v>
      </c>
      <c r="B33" s="108" t="s">
        <v>60</v>
      </c>
      <c r="C33" s="107" t="s">
        <v>80</v>
      </c>
      <c r="D33" s="105"/>
      <c r="E33" s="106">
        <v>10</v>
      </c>
      <c r="F33" s="104">
        <v>165</v>
      </c>
      <c r="G33" s="104">
        <v>18</v>
      </c>
      <c r="H33" s="104">
        <v>0</v>
      </c>
      <c r="I33" s="104">
        <f t="shared" si="0"/>
        <v>9</v>
      </c>
      <c r="J33" s="104">
        <f t="shared" si="1"/>
        <v>148.5</v>
      </c>
      <c r="K33" s="104">
        <f t="shared" si="2"/>
        <v>9</v>
      </c>
      <c r="L33" s="104">
        <f t="shared" si="3"/>
        <v>148.5</v>
      </c>
      <c r="M33" s="104">
        <f t="shared" si="4"/>
        <v>1650</v>
      </c>
      <c r="N33" s="98"/>
    </row>
    <row r="34" spans="1:14" ht="53.25" customHeight="1" x14ac:dyDescent="0.25">
      <c r="A34" s="103">
        <v>17</v>
      </c>
      <c r="B34" s="108" t="s">
        <v>61</v>
      </c>
      <c r="C34" s="107" t="s">
        <v>87</v>
      </c>
      <c r="D34" s="105"/>
      <c r="E34" s="106">
        <v>2</v>
      </c>
      <c r="F34" s="104">
        <v>294</v>
      </c>
      <c r="G34" s="104">
        <v>18</v>
      </c>
      <c r="H34" s="104">
        <v>0</v>
      </c>
      <c r="I34" s="104">
        <f t="shared" si="0"/>
        <v>9</v>
      </c>
      <c r="J34" s="104">
        <f t="shared" si="1"/>
        <v>52.919999999999995</v>
      </c>
      <c r="K34" s="104">
        <f t="shared" si="2"/>
        <v>9</v>
      </c>
      <c r="L34" s="104">
        <f t="shared" si="3"/>
        <v>52.919999999999995</v>
      </c>
      <c r="M34" s="104">
        <f t="shared" si="4"/>
        <v>588</v>
      </c>
      <c r="N34" s="98"/>
    </row>
    <row r="35" spans="1:14" ht="87" customHeight="1" x14ac:dyDescent="0.25">
      <c r="A35" s="103">
        <v>18</v>
      </c>
      <c r="B35" s="108" t="s">
        <v>62</v>
      </c>
      <c r="C35" s="107" t="s">
        <v>88</v>
      </c>
      <c r="D35" s="105"/>
      <c r="E35" s="106">
        <v>3</v>
      </c>
      <c r="F35" s="104">
        <v>279</v>
      </c>
      <c r="G35" s="104">
        <v>18</v>
      </c>
      <c r="H35" s="104">
        <v>0</v>
      </c>
      <c r="I35" s="104">
        <f t="shared" si="0"/>
        <v>9</v>
      </c>
      <c r="J35" s="104">
        <f t="shared" si="1"/>
        <v>75.33</v>
      </c>
      <c r="K35" s="104">
        <f t="shared" si="2"/>
        <v>9</v>
      </c>
      <c r="L35" s="104">
        <f t="shared" si="3"/>
        <v>75.33</v>
      </c>
      <c r="M35" s="104">
        <f t="shared" si="4"/>
        <v>837</v>
      </c>
      <c r="N35" s="98"/>
    </row>
    <row r="36" spans="1:14" ht="53.25" customHeight="1" x14ac:dyDescent="0.25">
      <c r="A36" s="103">
        <v>19</v>
      </c>
      <c r="B36" s="108" t="s">
        <v>63</v>
      </c>
      <c r="C36" s="107" t="s">
        <v>81</v>
      </c>
      <c r="D36" s="105"/>
      <c r="E36" s="106">
        <v>4</v>
      </c>
      <c r="F36" s="104">
        <v>444</v>
      </c>
      <c r="G36" s="104">
        <v>18</v>
      </c>
      <c r="H36" s="104">
        <v>0</v>
      </c>
      <c r="I36" s="104">
        <f t="shared" si="0"/>
        <v>9</v>
      </c>
      <c r="J36" s="104">
        <f t="shared" si="1"/>
        <v>159.84</v>
      </c>
      <c r="K36" s="104">
        <f t="shared" si="2"/>
        <v>9</v>
      </c>
      <c r="L36" s="104">
        <f t="shared" si="3"/>
        <v>159.84</v>
      </c>
      <c r="M36" s="104">
        <f t="shared" si="4"/>
        <v>1776</v>
      </c>
      <c r="N36" s="98"/>
    </row>
    <row r="37" spans="1:14" ht="53.25" customHeight="1" x14ac:dyDescent="0.25">
      <c r="A37" s="103">
        <v>20</v>
      </c>
      <c r="B37" s="108" t="s">
        <v>64</v>
      </c>
      <c r="C37" s="107" t="s">
        <v>82</v>
      </c>
      <c r="D37" s="105"/>
      <c r="E37" s="106">
        <v>4</v>
      </c>
      <c r="F37" s="104">
        <v>306</v>
      </c>
      <c r="G37" s="104">
        <v>18</v>
      </c>
      <c r="H37" s="104">
        <v>0</v>
      </c>
      <c r="I37" s="104">
        <f t="shared" si="0"/>
        <v>9</v>
      </c>
      <c r="J37" s="104">
        <f t="shared" si="1"/>
        <v>110.16</v>
      </c>
      <c r="K37" s="104">
        <f t="shared" si="2"/>
        <v>9</v>
      </c>
      <c r="L37" s="104">
        <f t="shared" si="3"/>
        <v>110.16</v>
      </c>
      <c r="M37" s="104">
        <f t="shared" si="4"/>
        <v>1224</v>
      </c>
      <c r="N37" s="98"/>
    </row>
    <row r="38" spans="1:14" ht="55.5" customHeight="1" x14ac:dyDescent="0.25">
      <c r="A38" s="103">
        <v>21</v>
      </c>
      <c r="B38" s="108" t="s">
        <v>65</v>
      </c>
      <c r="C38" s="107" t="s">
        <v>83</v>
      </c>
      <c r="D38" s="105"/>
      <c r="E38" s="106">
        <v>20</v>
      </c>
      <c r="F38" s="104">
        <v>153</v>
      </c>
      <c r="G38" s="104">
        <v>18</v>
      </c>
      <c r="H38" s="104">
        <v>0</v>
      </c>
      <c r="I38" s="104">
        <f t="shared" si="0"/>
        <v>9</v>
      </c>
      <c r="J38" s="104">
        <f t="shared" si="1"/>
        <v>275.39999999999998</v>
      </c>
      <c r="K38" s="104">
        <f t="shared" si="2"/>
        <v>9</v>
      </c>
      <c r="L38" s="104">
        <f t="shared" si="3"/>
        <v>275.39999999999998</v>
      </c>
      <c r="M38" s="104">
        <f t="shared" si="4"/>
        <v>3060</v>
      </c>
      <c r="N38" s="98"/>
    </row>
    <row r="39" spans="1:14" ht="54" customHeight="1" x14ac:dyDescent="0.25">
      <c r="A39" s="103">
        <v>22</v>
      </c>
      <c r="B39" s="108" t="s">
        <v>66</v>
      </c>
      <c r="C39" s="107" t="s">
        <v>67</v>
      </c>
      <c r="D39" s="105"/>
      <c r="E39" s="106">
        <v>20</v>
      </c>
      <c r="F39" s="104">
        <v>144</v>
      </c>
      <c r="G39" s="104">
        <v>18</v>
      </c>
      <c r="H39" s="104">
        <v>0</v>
      </c>
      <c r="I39" s="104">
        <f t="shared" si="0"/>
        <v>9</v>
      </c>
      <c r="J39" s="104">
        <f t="shared" si="1"/>
        <v>259.2</v>
      </c>
      <c r="K39" s="104">
        <f t="shared" si="2"/>
        <v>9</v>
      </c>
      <c r="L39" s="104">
        <f t="shared" si="3"/>
        <v>259.2</v>
      </c>
      <c r="M39" s="104">
        <f t="shared" si="4"/>
        <v>2880</v>
      </c>
      <c r="N39" s="98"/>
    </row>
    <row r="40" spans="1:14" ht="24.75" customHeight="1" x14ac:dyDescent="0.25">
      <c r="A40" s="87"/>
      <c r="B40" s="86"/>
      <c r="C40" s="88"/>
      <c r="D40" s="88"/>
      <c r="E40" s="89"/>
      <c r="F40" s="90"/>
      <c r="G40" s="90"/>
      <c r="H40" s="91"/>
      <c r="I40" s="109"/>
      <c r="J40" s="90"/>
      <c r="K40" s="92"/>
      <c r="L40" s="90"/>
      <c r="M40" s="90"/>
    </row>
    <row r="41" spans="1:14" ht="21" x14ac:dyDescent="0.35">
      <c r="A41" s="112" t="s">
        <v>24</v>
      </c>
      <c r="B41" s="113"/>
      <c r="C41" s="26"/>
      <c r="D41" s="26"/>
      <c r="E41" s="27"/>
      <c r="F41" s="28" t="s">
        <v>16</v>
      </c>
      <c r="G41" s="28"/>
      <c r="H41" s="60"/>
      <c r="I41" s="37"/>
      <c r="J41" s="61"/>
      <c r="K41" s="30" t="s">
        <v>17</v>
      </c>
      <c r="L41" s="30"/>
      <c r="M41" s="31">
        <f>SUM(M18:M40)</f>
        <v>31335</v>
      </c>
    </row>
    <row r="42" spans="1:14" ht="21" x14ac:dyDescent="0.35">
      <c r="A42" s="78" t="s">
        <v>18</v>
      </c>
      <c r="B42" s="79"/>
      <c r="C42" s="26"/>
      <c r="D42" s="26"/>
      <c r="E42" s="27"/>
      <c r="F42" s="28"/>
      <c r="G42" s="28"/>
      <c r="H42" s="32"/>
      <c r="I42" s="28"/>
      <c r="J42" s="29"/>
      <c r="K42" s="64" t="s">
        <v>5</v>
      </c>
      <c r="L42" s="28"/>
      <c r="M42" s="33">
        <v>0</v>
      </c>
    </row>
    <row r="43" spans="1:14" ht="21" x14ac:dyDescent="0.35">
      <c r="A43" s="34" t="s">
        <v>89</v>
      </c>
      <c r="B43" s="35"/>
      <c r="C43" s="35"/>
      <c r="D43" s="35"/>
      <c r="E43" s="35"/>
      <c r="F43" s="35"/>
      <c r="G43" s="35"/>
      <c r="H43" s="32"/>
      <c r="I43" s="28"/>
      <c r="J43" s="29"/>
      <c r="K43" s="64" t="s">
        <v>6</v>
      </c>
      <c r="L43" s="28"/>
      <c r="M43" s="33">
        <f>SUM(J18:J40)</f>
        <v>2820.1499999999996</v>
      </c>
    </row>
    <row r="44" spans="1:14" ht="21" x14ac:dyDescent="0.35">
      <c r="A44" s="5" t="s">
        <v>19</v>
      </c>
      <c r="B44" s="14"/>
      <c r="C44" s="14"/>
      <c r="D44" s="14"/>
      <c r="E44" s="27"/>
      <c r="F44" s="28"/>
      <c r="G44" s="28"/>
      <c r="H44" s="32"/>
      <c r="I44" s="28"/>
      <c r="J44" s="29"/>
      <c r="K44" s="64" t="s">
        <v>7</v>
      </c>
      <c r="L44" s="28"/>
      <c r="M44" s="33">
        <f>SUM(L18:L40)</f>
        <v>2820.1499999999996</v>
      </c>
    </row>
    <row r="45" spans="1:14" ht="21" x14ac:dyDescent="0.35">
      <c r="A45" s="36" t="s">
        <v>20</v>
      </c>
      <c r="B45" s="14"/>
      <c r="C45" s="14"/>
      <c r="D45" s="14"/>
      <c r="E45" s="27"/>
      <c r="F45" s="28"/>
      <c r="G45" s="28"/>
      <c r="H45" s="62"/>
      <c r="I45" s="28"/>
      <c r="J45" s="29"/>
      <c r="K45" s="37" t="s">
        <v>21</v>
      </c>
      <c r="L45" s="37"/>
      <c r="M45" s="38">
        <f>SUM(M41:M44)</f>
        <v>36975.300000000003</v>
      </c>
    </row>
    <row r="46" spans="1:14" ht="21" x14ac:dyDescent="0.35">
      <c r="A46" s="39" t="s">
        <v>33</v>
      </c>
      <c r="B46" s="40"/>
      <c r="C46" s="40"/>
      <c r="D46" s="40"/>
      <c r="E46" s="27"/>
      <c r="F46" s="28"/>
      <c r="G46" s="28"/>
      <c r="H46" s="62"/>
      <c r="I46" s="28"/>
      <c r="J46" s="29"/>
      <c r="K46" s="41" t="s">
        <v>22</v>
      </c>
      <c r="L46" s="41"/>
      <c r="M46" s="42">
        <v>-0.3</v>
      </c>
    </row>
    <row r="47" spans="1:14" ht="23.25" x14ac:dyDescent="0.35">
      <c r="A47" s="43"/>
      <c r="B47" s="44"/>
      <c r="C47" s="44"/>
      <c r="D47" s="44"/>
      <c r="E47" s="44"/>
      <c r="F47" s="45"/>
      <c r="G47" s="45"/>
      <c r="H47" s="45"/>
      <c r="I47" s="45"/>
      <c r="J47" s="46"/>
      <c r="K47" s="47" t="s">
        <v>23</v>
      </c>
      <c r="L47" s="47"/>
      <c r="M47" s="48">
        <f>SUM(M45:M46)</f>
        <v>36975</v>
      </c>
    </row>
    <row r="48" spans="1:14" ht="18.75" x14ac:dyDescent="0.25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1"/>
    </row>
    <row r="49" spans="1:13" ht="21" x14ac:dyDescent="0.35">
      <c r="A49" s="52" t="s">
        <v>35</v>
      </c>
      <c r="B49" s="53"/>
      <c r="C49" s="53"/>
      <c r="D49" s="53"/>
      <c r="E49" s="20"/>
      <c r="F49" s="20"/>
      <c r="G49" s="20"/>
      <c r="H49" s="20"/>
      <c r="I49" s="20"/>
      <c r="J49" s="20"/>
      <c r="K49" s="20"/>
      <c r="L49" s="20"/>
      <c r="M49" s="4"/>
    </row>
    <row r="50" spans="1:13" ht="21" x14ac:dyDescent="0.35">
      <c r="A50" s="54"/>
      <c r="B50" s="53"/>
      <c r="C50" s="53"/>
      <c r="D50" s="53"/>
      <c r="E50" s="14"/>
      <c r="F50" s="14"/>
      <c r="G50" s="14"/>
      <c r="H50" s="14"/>
      <c r="I50" s="14"/>
      <c r="J50" s="14"/>
      <c r="K50" s="14"/>
      <c r="L50" s="14"/>
      <c r="M50" s="7"/>
    </row>
    <row r="51" spans="1:13" ht="21" x14ac:dyDescent="0.35">
      <c r="A51" s="55" t="s">
        <v>27</v>
      </c>
      <c r="B51" s="56"/>
      <c r="C51" s="56"/>
      <c r="D51" s="56"/>
      <c r="E51" s="17"/>
      <c r="F51" s="17"/>
      <c r="G51" s="17"/>
      <c r="H51" s="17"/>
      <c r="I51" s="17"/>
      <c r="J51" s="17"/>
      <c r="K51" s="17"/>
      <c r="L51" s="17"/>
      <c r="M51" s="19"/>
    </row>
  </sheetData>
  <mergeCells count="4">
    <mergeCell ref="G15:H15"/>
    <mergeCell ref="I15:J15"/>
    <mergeCell ref="K15:L15"/>
    <mergeCell ref="A41:B4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2024-08-13T22:37:57Z</dcterms:modified>
</cp:coreProperties>
</file>