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0" windowWidth="15015" windowHeight="7290"/>
  </bookViews>
  <sheets>
    <sheet name="ASSORTED" sheetId="2" r:id="rId1"/>
  </sheets>
  <definedNames>
    <definedName name="_xlnm.Print_Area" localSheetId="0">ASSORTED!$A$1:$N$43</definedName>
  </definedNames>
  <calcPr calcId="145621"/>
</workbook>
</file>

<file path=xl/calcChain.xml><?xml version="1.0" encoding="utf-8"?>
<calcChain xmlns="http://schemas.openxmlformats.org/spreadsheetml/2006/main">
  <c r="N39" i="2" l="1"/>
  <c r="N37" i="2"/>
  <c r="N36" i="2"/>
  <c r="N35" i="2"/>
  <c r="N33" i="2"/>
  <c r="N30" i="2"/>
  <c r="L30" i="2"/>
  <c r="J30" i="2"/>
  <c r="K30" i="2" s="1"/>
  <c r="M30" i="2" s="1"/>
  <c r="N19" i="2" l="1"/>
  <c r="N20" i="2"/>
  <c r="N21" i="2"/>
  <c r="N22" i="2"/>
  <c r="N23" i="2"/>
  <c r="N24" i="2"/>
  <c r="N25" i="2"/>
  <c r="N26" i="2"/>
  <c r="N27" i="2"/>
  <c r="N28" i="2"/>
  <c r="N29" i="2"/>
  <c r="N31" i="2"/>
  <c r="N18" i="2"/>
  <c r="J19" i="2" l="1"/>
  <c r="J20" i="2"/>
  <c r="K20" i="2" s="1"/>
  <c r="M20" i="2" s="1"/>
  <c r="J21" i="2"/>
  <c r="J22" i="2"/>
  <c r="J23" i="2"/>
  <c r="J24" i="2"/>
  <c r="J25" i="2"/>
  <c r="J26" i="2"/>
  <c r="K26" i="2" s="1"/>
  <c r="M26" i="2" s="1"/>
  <c r="J27" i="2"/>
  <c r="K27" i="2" s="1"/>
  <c r="M27" i="2" s="1"/>
  <c r="J28" i="2"/>
  <c r="J29" i="2"/>
  <c r="K29" i="2" s="1"/>
  <c r="M29" i="2" s="1"/>
  <c r="J31" i="2"/>
  <c r="L19" i="2"/>
  <c r="L20" i="2"/>
  <c r="L21" i="2"/>
  <c r="L22" i="2"/>
  <c r="L23" i="2"/>
  <c r="L24" i="2"/>
  <c r="L25" i="2"/>
  <c r="L26" i="2"/>
  <c r="L27" i="2"/>
  <c r="L28" i="2"/>
  <c r="L29" i="2"/>
  <c r="L31" i="2"/>
  <c r="K25" i="2"/>
  <c r="M25" i="2" s="1"/>
  <c r="K31" i="2" l="1"/>
  <c r="M31" i="2" s="1"/>
  <c r="K28" i="2"/>
  <c r="M28" i="2" s="1"/>
  <c r="K24" i="2"/>
  <c r="M24" i="2" s="1"/>
  <c r="K23" i="2"/>
  <c r="M23" i="2" s="1"/>
  <c r="K22" i="2"/>
  <c r="M22" i="2" s="1"/>
  <c r="K19" i="2"/>
  <c r="M19" i="2" s="1"/>
  <c r="K21" i="2"/>
  <c r="M21" i="2" s="1"/>
  <c r="J18" i="2"/>
  <c r="L18" i="2"/>
  <c r="K18" i="2" l="1"/>
  <c r="M18" i="2" l="1"/>
</calcChain>
</file>

<file path=xl/sharedStrings.xml><?xml version="1.0" encoding="utf-8"?>
<sst xmlns="http://schemas.openxmlformats.org/spreadsheetml/2006/main" count="96" uniqueCount="81">
  <si>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</si>
  <si>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</si>
  <si>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</si>
  <si>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</si>
  <si>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</si>
  <si>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</si>
  <si>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</si>
  <si>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</si>
  <si>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</si>
  <si>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</si>
  <si>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</si>
  <si>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</si>
  <si>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</si>
  <si>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</si>
  <si>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</si>
  <si>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</si>
  <si>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</si>
  <si>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</si>
  <si>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</si>
  <si>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</si>
  <si>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</si>
  <si>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</si>
  <si>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</si>
  <si>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</si>
  <si>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</si>
  <si>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</si>
  <si>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</si>
  <si>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</si>
  <si>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</si>
  <si>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</si>
  <si>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</si>
  <si>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</si>
  <si>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</si>
  <si>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</si>
  <si>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</si>
  <si>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</si>
  <si>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</si>
  <si>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</si>
  <si>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</si>
  <si>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</si>
  <si>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</si>
  <si>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</si>
  <si>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</si>
  <si>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30-60 Days.</t>
    </r>
  </si>
  <si>
    <t>DINNER PLATE</t>
  </si>
  <si>
    <t>SIDE PLATE</t>
  </si>
  <si>
    <t>STARTER PLATTER SMALL</t>
  </si>
  <si>
    <t>BIG STARTER PLATTER</t>
  </si>
  <si>
    <t>PORTION BOWL</t>
  </si>
  <si>
    <t>KEEMA BOWL</t>
  </si>
  <si>
    <t>DAL BOWL</t>
  </si>
  <si>
    <t>CHUTNEY BOWL</t>
  </si>
  <si>
    <t>WATER GLASS</t>
  </si>
  <si>
    <t>BALTI</t>
  </si>
  <si>
    <t>BREAD BASKET</t>
  </si>
  <si>
    <t>INNER SIDE IS STAINLESS STEEL AND OUTER IS COPPER, 50-50% RATIO &amp; SIZE - 10  DIA</t>
  </si>
  <si>
    <t>INNER SIDE IS STAINLESS STEEL AND OUTER IS COPPER, 50-50% RATIO &amp; SIZE - 7  DIA</t>
  </si>
  <si>
    <t>INNER SIDE IS STAINLESS STEEL AND OUTER IS COPPER, 50-50% RATIO &amp; SIZE - 8  DIA</t>
  </si>
  <si>
    <t xml:space="preserve">INNER SIDE IS STAINLESS STEEL AND OUTER IS COPPER, 50-50% RATIO  </t>
  </si>
  <si>
    <t>INNER SIDE IS STAINLESS STEEL AND OUTER IS COPPER, 50-50% RATIO</t>
  </si>
  <si>
    <t>ROUND - 27 CM</t>
  </si>
  <si>
    <t>ROUND - 20 CM</t>
  </si>
  <si>
    <t>OVAL ENTRÉE DISH - 22 CM X 15 CM - CAPACITY - 500 ML</t>
  </si>
  <si>
    <t>OVAL - 25 CM X 17 CM</t>
  </si>
  <si>
    <t>OVAL - 20 CM X 14 CM</t>
  </si>
  <si>
    <t>ROUND - 15 CM - CAPACITY - 300 ML</t>
  </si>
  <si>
    <t>ROUND - 100 ML</t>
  </si>
  <si>
    <t>ROUND - 50 ML</t>
  </si>
  <si>
    <t>250 ML</t>
  </si>
  <si>
    <t>400 ML</t>
  </si>
  <si>
    <t>OVAL - 23 CM X 13 CM</t>
  </si>
  <si>
    <t>300 ML</t>
  </si>
  <si>
    <t>500 ML</t>
  </si>
  <si>
    <t>EVENT NO : R1603</t>
  </si>
  <si>
    <t>Biryani Bowl</t>
  </si>
  <si>
    <t>Copper and SS inside 6 INCHES DIA</t>
  </si>
  <si>
    <t>Copper and SS inside 5 INCHES DIA</t>
  </si>
  <si>
    <t>Chutney Barni</t>
  </si>
  <si>
    <t>Porcelain</t>
  </si>
  <si>
    <t>2.75" DIA</t>
  </si>
  <si>
    <t>DATE : 13.08.2024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</si>
</sst>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vertical="center" wrapText="1"/>
    </xf>
    <xf numFmtId="49" fontId="34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17</xdr:row>
      <xdr:rowOff>133349</xdr:rowOff>
    </xdr:from>
    <xdr:to>
      <xdr:col>4</xdr:col>
      <xdr:colOff>952499</xdr:colOff>
      <xdr:row>17</xdr:row>
      <xdr:rowOff>916130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286249"/>
          <a:ext cx="685799" cy="782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276225</xdr:colOff>
      <xdr:row>18</xdr:row>
      <xdr:rowOff>104775</xdr:rowOff>
    </xdr:from>
    <xdr:to>
      <xdr:col>4</xdr:col>
      <xdr:colOff>965133</xdr:colOff>
      <xdr:row>18</xdr:row>
      <xdr:rowOff>891227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5191125"/>
          <a:ext cx="688908" cy="786452"/>
        </a:xfrm>
        <a:prstGeom prst="rect">
          <a:avLst/>
        </a:prstGeom>
      </xdr:spPr>
    </xdr:pic>
    <xdr:clientData/>
  </xdr:twoCellAnchor>
  <xdr:twoCellAnchor editAs="oneCell">
    <xdr:from>
      <xdr:col>4</xdr:col>
      <xdr:colOff>38101</xdr:colOff>
      <xdr:row>19</xdr:row>
      <xdr:rowOff>152399</xdr:rowOff>
    </xdr:from>
    <xdr:to>
      <xdr:col>4</xdr:col>
      <xdr:colOff>1138167</xdr:colOff>
      <xdr:row>19</xdr:row>
      <xdr:rowOff>847724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7111" b="24000"/>
        <a:stretch/>
      </xdr:blipFill>
      <xdr:spPr>
        <a:xfrm>
          <a:off x="3619501" y="6172199"/>
          <a:ext cx="1100066" cy="69532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20</xdr:row>
      <xdr:rowOff>104775</xdr:rowOff>
    </xdr:from>
    <xdr:to>
      <xdr:col>4</xdr:col>
      <xdr:colOff>1145000</xdr:colOff>
      <xdr:row>20</xdr:row>
      <xdr:rowOff>805876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29025" y="7058025"/>
          <a:ext cx="1097375" cy="7011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123826</xdr:colOff>
      <xdr:row>21</xdr:row>
      <xdr:rowOff>180974</xdr:rowOff>
    </xdr:from>
    <xdr:to>
      <xdr:col>4</xdr:col>
      <xdr:colOff>1120264</xdr:colOff>
      <xdr:row>21</xdr:row>
      <xdr:rowOff>838199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2222" b="24444"/>
        <a:stretch/>
      </xdr:blipFill>
      <xdr:spPr>
        <a:xfrm>
          <a:off x="3705226" y="9001124"/>
          <a:ext cx="996438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22</xdr:row>
      <xdr:rowOff>114300</xdr:rowOff>
    </xdr:from>
    <xdr:to>
      <xdr:col>4</xdr:col>
      <xdr:colOff>1162050</xdr:colOff>
      <xdr:row>22</xdr:row>
      <xdr:rowOff>745868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9867900"/>
          <a:ext cx="1095375" cy="631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171450</xdr:colOff>
      <xdr:row>23</xdr:row>
      <xdr:rowOff>180975</xdr:rowOff>
    </xdr:from>
    <xdr:to>
      <xdr:col>4</xdr:col>
      <xdr:colOff>990600</xdr:colOff>
      <xdr:row>23</xdr:row>
      <xdr:rowOff>787146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15556" t="34223" r="17778" b="16444"/>
        <a:stretch/>
      </xdr:blipFill>
      <xdr:spPr>
        <a:xfrm>
          <a:off x="5334000" y="10868025"/>
          <a:ext cx="819150" cy="606171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24</xdr:row>
      <xdr:rowOff>161925</xdr:rowOff>
    </xdr:from>
    <xdr:to>
      <xdr:col>4</xdr:col>
      <xdr:colOff>997910</xdr:colOff>
      <xdr:row>24</xdr:row>
      <xdr:rowOff>765481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43525" y="11782425"/>
          <a:ext cx="816935" cy="603556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333374</xdr:colOff>
      <xdr:row>25</xdr:row>
      <xdr:rowOff>133350</xdr:rowOff>
    </xdr:from>
    <xdr:to>
      <xdr:col>4</xdr:col>
      <xdr:colOff>876299</xdr:colOff>
      <xdr:row>25</xdr:row>
      <xdr:rowOff>872332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95924" y="12687300"/>
          <a:ext cx="542925" cy="738982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26</xdr:row>
      <xdr:rowOff>57151</xdr:rowOff>
    </xdr:from>
    <xdr:to>
      <xdr:col>4</xdr:col>
      <xdr:colOff>981075</xdr:colOff>
      <xdr:row>26</xdr:row>
      <xdr:rowOff>919196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372100" y="13544551"/>
          <a:ext cx="771525" cy="86204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85724</xdr:colOff>
      <xdr:row>27</xdr:row>
      <xdr:rowOff>228600</xdr:rowOff>
    </xdr:from>
    <xdr:to>
      <xdr:col>4</xdr:col>
      <xdr:colOff>1047749</xdr:colOff>
      <xdr:row>27</xdr:row>
      <xdr:rowOff>829866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248274" y="18383250"/>
          <a:ext cx="962025" cy="601266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28</xdr:row>
      <xdr:rowOff>180975</xdr:rowOff>
    </xdr:from>
    <xdr:to>
      <xdr:col>4</xdr:col>
      <xdr:colOff>1087076</xdr:colOff>
      <xdr:row>28</xdr:row>
      <xdr:rowOff>778435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286375" y="19269075"/>
          <a:ext cx="963251" cy="59746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29</xdr:row>
      <xdr:rowOff>209550</xdr:rowOff>
    </xdr:from>
    <xdr:to>
      <xdr:col>4</xdr:col>
      <xdr:colOff>1125563</xdr:colOff>
      <xdr:row>29</xdr:row>
      <xdr:rowOff>825299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257800" y="15563850"/>
          <a:ext cx="1030313" cy="615749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30</xdr:row>
      <xdr:rowOff>142875</xdr:rowOff>
    </xdr:from>
    <xdr:to>
      <xdr:col>4</xdr:col>
      <xdr:colOff>946150</xdr:colOff>
      <xdr:row>30</xdr:row>
      <xdr:rowOff>695325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72100" y="16430625"/>
          <a:ext cx="73660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C31" zoomScaleNormal="100" workbookViewId="0">
      <selection activeCell="N42" sqref="N42"/>
    </sheetView>
  </sheetViews>
  <sheetFormatPr defaultRowHeight="15" x14ac:dyDescent="0.25"/>
  <cols>
    <col min="1" max="1" width="6.42578125" customWidth="1"/>
    <col min="2" max="2" width="23.5703125" customWidth="1"/>
    <col min="3" max="4" width="23.7109375" customWidth="1"/>
    <col min="5" max="5" width="17.85546875" customWidth="1"/>
    <col min="6" max="6" width="11.7109375" customWidth="1"/>
    <col min="7" max="7" width="12" customWidth="1"/>
    <col min="12" max="12" width="10.42578125" customWidth="1"/>
    <col min="13" max="13" width="11" customWidth="1"/>
    <col min="14" max="14" width="20.42578125" customWidth="1"/>
    <col min="15" max="15" width="18.28515625" customWidth="1"/>
  </cols>
  <sheetData>
    <row r="1" spans="1:14" ht="31.5" x14ac:dyDescent="0.5">
      <c r="A1" s="1" t="s">
        <v>34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4"/>
    </row>
    <row r="2" spans="1:14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x14ac:dyDescent="0.3">
      <c r="A5" s="65"/>
      <c r="B5" s="66"/>
      <c r="C5" s="66"/>
      <c r="D5" s="66"/>
      <c r="E5" s="66"/>
      <c r="F5" s="66"/>
      <c r="G5" s="66"/>
      <c r="H5" s="66"/>
      <c r="I5" s="66"/>
      <c r="J5" s="6"/>
      <c r="K5" s="6"/>
      <c r="L5" s="6"/>
      <c r="M5" s="6"/>
      <c r="N5" s="7"/>
    </row>
    <row r="6" spans="1:14" ht="18.75" x14ac:dyDescent="0.3">
      <c r="A6" s="5" t="s">
        <v>31</v>
      </c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7"/>
    </row>
    <row r="7" spans="1:14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8.75" x14ac:dyDescent="0.3">
      <c r="A8" s="12"/>
      <c r="B8" s="13" t="s">
        <v>0</v>
      </c>
      <c r="C8" s="13"/>
      <c r="D8" s="13"/>
      <c r="E8" s="13"/>
      <c r="F8" s="67" t="s">
        <v>1</v>
      </c>
      <c r="G8" s="68"/>
      <c r="H8" s="68"/>
      <c r="I8" s="68"/>
      <c r="J8" s="68"/>
      <c r="K8" s="68"/>
      <c r="L8" s="68"/>
      <c r="M8" s="68"/>
      <c r="N8" s="69"/>
    </row>
    <row r="9" spans="1:14" ht="18.75" x14ac:dyDescent="0.3">
      <c r="A9" s="5"/>
      <c r="B9" s="96" t="s">
        <v>41</v>
      </c>
      <c r="C9" s="97"/>
      <c r="D9" s="97"/>
      <c r="E9" s="82"/>
      <c r="F9" s="70" t="s">
        <v>36</v>
      </c>
      <c r="G9" s="71"/>
      <c r="H9" s="71"/>
      <c r="I9" s="71"/>
      <c r="J9" s="71"/>
      <c r="K9" s="71"/>
      <c r="L9" s="71"/>
      <c r="M9" s="71"/>
      <c r="N9" s="72"/>
    </row>
    <row r="10" spans="1:14" ht="18.75" x14ac:dyDescent="0.3">
      <c r="A10" s="5"/>
      <c r="B10" s="99"/>
      <c r="C10" s="98"/>
      <c r="D10" s="98"/>
      <c r="E10" s="15"/>
      <c r="F10" s="73" t="s">
        <v>25</v>
      </c>
      <c r="G10" s="32"/>
      <c r="H10" s="32"/>
      <c r="I10" s="32"/>
      <c r="J10" s="32"/>
      <c r="K10" s="32"/>
      <c r="L10" s="32"/>
      <c r="M10" s="32"/>
      <c r="N10" s="74"/>
    </row>
    <row r="11" spans="1:14" ht="18.75" x14ac:dyDescent="0.3">
      <c r="A11" s="85"/>
      <c r="B11" s="86"/>
      <c r="C11" s="16"/>
      <c r="D11" s="16"/>
      <c r="E11" s="16"/>
      <c r="F11" s="57" t="s">
        <v>26</v>
      </c>
      <c r="G11" s="58"/>
      <c r="H11" s="58"/>
      <c r="I11" s="58"/>
      <c r="J11" s="58"/>
      <c r="K11" s="58"/>
      <c r="L11" s="58"/>
      <c r="M11" s="58"/>
      <c r="N11" s="59"/>
    </row>
    <row r="12" spans="1:14" ht="18.75" x14ac:dyDescent="0.3">
      <c r="A12" s="54"/>
      <c r="B12" s="103" t="s">
        <v>73</v>
      </c>
      <c r="C12" s="14"/>
      <c r="D12" s="14"/>
      <c r="E12" s="14"/>
      <c r="F12" s="39"/>
      <c r="G12" s="75"/>
      <c r="H12" s="75"/>
      <c r="I12" s="75"/>
      <c r="J12" s="75"/>
      <c r="K12" s="75"/>
      <c r="L12" s="75"/>
      <c r="M12" s="75"/>
      <c r="N12" s="76"/>
    </row>
    <row r="13" spans="1:14" ht="21.75" customHeight="1" x14ac:dyDescent="0.25">
      <c r="A13" s="87"/>
      <c r="B13" s="104"/>
      <c r="C13" s="14"/>
      <c r="D13" s="14"/>
      <c r="E13" s="14"/>
      <c r="F13" s="18"/>
      <c r="G13" s="14"/>
      <c r="H13" s="14"/>
      <c r="I13" s="14"/>
      <c r="J13" s="14"/>
      <c r="K13" s="14"/>
      <c r="L13" s="14"/>
      <c r="M13" s="14"/>
      <c r="N13" s="19"/>
    </row>
    <row r="14" spans="1:14" ht="18.75" x14ac:dyDescent="0.3">
      <c r="A14" s="12"/>
      <c r="B14" s="14"/>
      <c r="C14" s="20"/>
      <c r="D14" s="20"/>
      <c r="E14" s="20"/>
      <c r="F14" s="77" t="s">
        <v>80</v>
      </c>
      <c r="G14" s="78"/>
      <c r="H14" s="78"/>
      <c r="I14" s="78"/>
      <c r="J14" s="78"/>
      <c r="K14" s="78"/>
      <c r="L14" s="78"/>
      <c r="M14" s="78"/>
      <c r="N14" s="79"/>
    </row>
    <row r="15" spans="1:14" ht="15.75" x14ac:dyDescent="0.25">
      <c r="A15" s="21" t="s">
        <v>2</v>
      </c>
      <c r="B15" s="21" t="s">
        <v>3</v>
      </c>
      <c r="C15" s="21"/>
      <c r="D15" s="21"/>
      <c r="E15" s="21"/>
      <c r="F15" s="21" t="s">
        <v>4</v>
      </c>
      <c r="G15" s="101" t="s">
        <v>40</v>
      </c>
      <c r="H15" s="113" t="s">
        <v>5</v>
      </c>
      <c r="I15" s="114"/>
      <c r="J15" s="113" t="s">
        <v>6</v>
      </c>
      <c r="K15" s="114"/>
      <c r="L15" s="113" t="s">
        <v>7</v>
      </c>
      <c r="M15" s="114"/>
      <c r="N15" s="22" t="s">
        <v>8</v>
      </c>
    </row>
    <row r="16" spans="1:14" ht="15.75" x14ac:dyDescent="0.25">
      <c r="A16" s="23" t="s">
        <v>9</v>
      </c>
      <c r="B16" s="23" t="s">
        <v>10</v>
      </c>
      <c r="C16" s="23" t="s">
        <v>42</v>
      </c>
      <c r="D16" s="23" t="s">
        <v>42</v>
      </c>
      <c r="E16" s="23" t="s">
        <v>37</v>
      </c>
      <c r="F16" s="23" t="s">
        <v>11</v>
      </c>
      <c r="G16" s="102" t="s">
        <v>39</v>
      </c>
      <c r="H16" s="24" t="s">
        <v>12</v>
      </c>
      <c r="I16" s="24" t="s">
        <v>13</v>
      </c>
      <c r="J16" s="25" t="s">
        <v>12</v>
      </c>
      <c r="K16" s="24" t="s">
        <v>13</v>
      </c>
      <c r="L16" s="25" t="s">
        <v>12</v>
      </c>
      <c r="M16" s="24" t="s">
        <v>13</v>
      </c>
      <c r="N16" s="24" t="s">
        <v>14</v>
      </c>
    </row>
    <row r="17" spans="1:15" ht="15.75" x14ac:dyDescent="0.25">
      <c r="A17" s="95"/>
      <c r="B17" s="23"/>
      <c r="C17" s="83"/>
      <c r="D17" s="83"/>
      <c r="E17" s="83"/>
      <c r="F17" s="83" t="s">
        <v>15</v>
      </c>
      <c r="G17" s="102" t="s">
        <v>38</v>
      </c>
      <c r="H17" s="24"/>
      <c r="I17" s="24"/>
      <c r="J17" s="25"/>
      <c r="K17" s="24"/>
      <c r="L17" s="25"/>
      <c r="M17" s="24"/>
      <c r="N17" s="24"/>
    </row>
    <row r="18" spans="1:15" ht="73.5" customHeight="1" x14ac:dyDescent="0.25">
      <c r="A18" s="105">
        <v>1</v>
      </c>
      <c r="B18" s="110" t="s">
        <v>44</v>
      </c>
      <c r="C18" s="108" t="s">
        <v>55</v>
      </c>
      <c r="D18" s="108" t="s">
        <v>60</v>
      </c>
      <c r="E18" s="107"/>
      <c r="F18" s="109">
        <v>60</v>
      </c>
      <c r="G18" s="106">
        <v>626</v>
      </c>
      <c r="H18" s="106">
        <v>12</v>
      </c>
      <c r="I18" s="106">
        <v>0</v>
      </c>
      <c r="J18" s="106">
        <f t="shared" ref="J18:J31" si="0">H18/2</f>
        <v>6</v>
      </c>
      <c r="K18" s="106">
        <f t="shared" ref="K18:K31" si="1">J18%*N18</f>
        <v>2253.6</v>
      </c>
      <c r="L18" s="106">
        <f t="shared" ref="L18:L31" si="2">H18/2</f>
        <v>6</v>
      </c>
      <c r="M18" s="106">
        <f t="shared" ref="M18:M31" si="3">K18</f>
        <v>2253.6</v>
      </c>
      <c r="N18" s="106">
        <f>F18*G18</f>
        <v>37560</v>
      </c>
      <c r="O18" s="100"/>
    </row>
    <row r="19" spans="1:15" ht="73.5" customHeight="1" x14ac:dyDescent="0.25">
      <c r="A19" s="105">
        <v>2</v>
      </c>
      <c r="B19" s="110" t="s">
        <v>45</v>
      </c>
      <c r="C19" s="108" t="s">
        <v>56</v>
      </c>
      <c r="D19" s="108" t="s">
        <v>61</v>
      </c>
      <c r="E19" s="107"/>
      <c r="F19" s="109">
        <v>60</v>
      </c>
      <c r="G19" s="106">
        <v>358</v>
      </c>
      <c r="H19" s="106">
        <v>12</v>
      </c>
      <c r="I19" s="106">
        <v>0</v>
      </c>
      <c r="J19" s="106">
        <f t="shared" si="0"/>
        <v>6</v>
      </c>
      <c r="K19" s="106">
        <f t="shared" si="1"/>
        <v>1288.8</v>
      </c>
      <c r="L19" s="106">
        <f t="shared" si="2"/>
        <v>6</v>
      </c>
      <c r="M19" s="106">
        <f t="shared" si="3"/>
        <v>1288.8</v>
      </c>
      <c r="N19" s="106">
        <f t="shared" ref="N19:N31" si="4">F19*G19</f>
        <v>21480</v>
      </c>
      <c r="O19" s="100"/>
    </row>
    <row r="20" spans="1:15" ht="73.5" customHeight="1" x14ac:dyDescent="0.25">
      <c r="A20" s="105">
        <v>3</v>
      </c>
      <c r="B20" s="110" t="s">
        <v>46</v>
      </c>
      <c r="C20" s="108" t="s">
        <v>57</v>
      </c>
      <c r="D20" s="108" t="s">
        <v>64</v>
      </c>
      <c r="E20" s="107"/>
      <c r="F20" s="109">
        <v>24</v>
      </c>
      <c r="G20" s="106">
        <v>360</v>
      </c>
      <c r="H20" s="106">
        <v>12</v>
      </c>
      <c r="I20" s="106">
        <v>0</v>
      </c>
      <c r="J20" s="106">
        <f t="shared" si="0"/>
        <v>6</v>
      </c>
      <c r="K20" s="106">
        <f t="shared" si="1"/>
        <v>518.4</v>
      </c>
      <c r="L20" s="106">
        <f t="shared" si="2"/>
        <v>6</v>
      </c>
      <c r="M20" s="106">
        <f t="shared" si="3"/>
        <v>518.4</v>
      </c>
      <c r="N20" s="106">
        <f t="shared" si="4"/>
        <v>8640</v>
      </c>
      <c r="O20" s="100"/>
    </row>
    <row r="21" spans="1:15" ht="73.5" customHeight="1" x14ac:dyDescent="0.25">
      <c r="A21" s="105">
        <v>4</v>
      </c>
      <c r="B21" s="110" t="s">
        <v>47</v>
      </c>
      <c r="C21" s="108" t="s">
        <v>55</v>
      </c>
      <c r="D21" s="108" t="s">
        <v>63</v>
      </c>
      <c r="E21" s="107"/>
      <c r="F21" s="109">
        <v>18</v>
      </c>
      <c r="G21" s="106">
        <v>540</v>
      </c>
      <c r="H21" s="106">
        <v>12</v>
      </c>
      <c r="I21" s="106">
        <v>0</v>
      </c>
      <c r="J21" s="106">
        <f t="shared" si="0"/>
        <v>6</v>
      </c>
      <c r="K21" s="106">
        <f t="shared" si="1"/>
        <v>583.19999999999993</v>
      </c>
      <c r="L21" s="106">
        <f t="shared" si="2"/>
        <v>6</v>
      </c>
      <c r="M21" s="106">
        <f t="shared" si="3"/>
        <v>583.19999999999993</v>
      </c>
      <c r="N21" s="106">
        <f t="shared" si="4"/>
        <v>9720</v>
      </c>
      <c r="O21" s="100"/>
    </row>
    <row r="22" spans="1:15" ht="73.5" customHeight="1" x14ac:dyDescent="0.25">
      <c r="A22" s="105">
        <v>5</v>
      </c>
      <c r="B22" s="110" t="s">
        <v>48</v>
      </c>
      <c r="C22" s="108" t="s">
        <v>58</v>
      </c>
      <c r="D22" s="108" t="s">
        <v>62</v>
      </c>
      <c r="E22" s="107"/>
      <c r="F22" s="109">
        <v>36</v>
      </c>
      <c r="G22" s="106">
        <v>420</v>
      </c>
      <c r="H22" s="106">
        <v>12</v>
      </c>
      <c r="I22" s="106">
        <v>0</v>
      </c>
      <c r="J22" s="106">
        <f t="shared" si="0"/>
        <v>6</v>
      </c>
      <c r="K22" s="106">
        <f t="shared" si="1"/>
        <v>907.19999999999993</v>
      </c>
      <c r="L22" s="106">
        <f t="shared" si="2"/>
        <v>6</v>
      </c>
      <c r="M22" s="106">
        <f t="shared" si="3"/>
        <v>907.19999999999993</v>
      </c>
      <c r="N22" s="106">
        <f t="shared" si="4"/>
        <v>15120</v>
      </c>
      <c r="O22" s="100"/>
    </row>
    <row r="23" spans="1:15" ht="73.5" customHeight="1" x14ac:dyDescent="0.25">
      <c r="A23" s="105">
        <v>6</v>
      </c>
      <c r="B23" s="110" t="s">
        <v>49</v>
      </c>
      <c r="C23" s="108" t="s">
        <v>58</v>
      </c>
      <c r="D23" s="108" t="s">
        <v>65</v>
      </c>
      <c r="E23" s="107"/>
      <c r="F23" s="109">
        <v>36</v>
      </c>
      <c r="G23" s="106">
        <v>325</v>
      </c>
      <c r="H23" s="106">
        <v>12</v>
      </c>
      <c r="I23" s="106">
        <v>0</v>
      </c>
      <c r="J23" s="106">
        <f t="shared" si="0"/>
        <v>6</v>
      </c>
      <c r="K23" s="106">
        <f t="shared" si="1"/>
        <v>702</v>
      </c>
      <c r="L23" s="106">
        <f t="shared" si="2"/>
        <v>6</v>
      </c>
      <c r="M23" s="106">
        <f t="shared" si="3"/>
        <v>702</v>
      </c>
      <c r="N23" s="106">
        <f t="shared" si="4"/>
        <v>11700</v>
      </c>
      <c r="O23" s="100"/>
    </row>
    <row r="24" spans="1:15" ht="73.5" customHeight="1" x14ac:dyDescent="0.25">
      <c r="A24" s="105">
        <v>7</v>
      </c>
      <c r="B24" s="110" t="s">
        <v>50</v>
      </c>
      <c r="C24" s="108" t="s">
        <v>58</v>
      </c>
      <c r="D24" s="108" t="s">
        <v>66</v>
      </c>
      <c r="E24" s="107"/>
      <c r="F24" s="109">
        <v>72</v>
      </c>
      <c r="G24" s="106">
        <v>150</v>
      </c>
      <c r="H24" s="106">
        <v>12</v>
      </c>
      <c r="I24" s="106">
        <v>0</v>
      </c>
      <c r="J24" s="106">
        <f t="shared" si="0"/>
        <v>6</v>
      </c>
      <c r="K24" s="106">
        <f t="shared" si="1"/>
        <v>648</v>
      </c>
      <c r="L24" s="106">
        <f t="shared" si="2"/>
        <v>6</v>
      </c>
      <c r="M24" s="106">
        <f t="shared" si="3"/>
        <v>648</v>
      </c>
      <c r="N24" s="106">
        <f t="shared" si="4"/>
        <v>10800</v>
      </c>
      <c r="O24" s="100"/>
    </row>
    <row r="25" spans="1:15" ht="73.5" customHeight="1" x14ac:dyDescent="0.25">
      <c r="A25" s="105">
        <v>8</v>
      </c>
      <c r="B25" s="110" t="s">
        <v>51</v>
      </c>
      <c r="C25" s="108" t="s">
        <v>58</v>
      </c>
      <c r="D25" s="108" t="s">
        <v>67</v>
      </c>
      <c r="E25" s="107"/>
      <c r="F25" s="109">
        <v>60</v>
      </c>
      <c r="G25" s="106">
        <v>122</v>
      </c>
      <c r="H25" s="106">
        <v>12</v>
      </c>
      <c r="I25" s="106">
        <v>0</v>
      </c>
      <c r="J25" s="106">
        <f t="shared" si="0"/>
        <v>6</v>
      </c>
      <c r="K25" s="106">
        <f t="shared" si="1"/>
        <v>439.2</v>
      </c>
      <c r="L25" s="106">
        <f t="shared" si="2"/>
        <v>6</v>
      </c>
      <c r="M25" s="106">
        <f t="shared" si="3"/>
        <v>439.2</v>
      </c>
      <c r="N25" s="106">
        <f t="shared" si="4"/>
        <v>7320</v>
      </c>
      <c r="O25" s="100"/>
    </row>
    <row r="26" spans="1:15" ht="73.5" customHeight="1" x14ac:dyDescent="0.25">
      <c r="A26" s="105">
        <v>9</v>
      </c>
      <c r="B26" s="110" t="s">
        <v>52</v>
      </c>
      <c r="C26" s="108" t="s">
        <v>59</v>
      </c>
      <c r="D26" s="108" t="s">
        <v>68</v>
      </c>
      <c r="E26" s="107"/>
      <c r="F26" s="109">
        <v>36</v>
      </c>
      <c r="G26" s="106">
        <v>120</v>
      </c>
      <c r="H26" s="106">
        <v>12</v>
      </c>
      <c r="I26" s="106">
        <v>0</v>
      </c>
      <c r="J26" s="106">
        <f t="shared" si="0"/>
        <v>6</v>
      </c>
      <c r="K26" s="106">
        <f t="shared" si="1"/>
        <v>259.2</v>
      </c>
      <c r="L26" s="106">
        <f t="shared" si="2"/>
        <v>6</v>
      </c>
      <c r="M26" s="106">
        <f t="shared" si="3"/>
        <v>259.2</v>
      </c>
      <c r="N26" s="106">
        <f t="shared" si="4"/>
        <v>4320</v>
      </c>
      <c r="O26" s="100"/>
    </row>
    <row r="27" spans="1:15" ht="73.5" customHeight="1" x14ac:dyDescent="0.25">
      <c r="A27" s="105">
        <v>10</v>
      </c>
      <c r="B27" s="110" t="s">
        <v>53</v>
      </c>
      <c r="C27" s="108" t="s">
        <v>59</v>
      </c>
      <c r="D27" s="108" t="s">
        <v>69</v>
      </c>
      <c r="E27" s="107"/>
      <c r="F27" s="109">
        <v>18</v>
      </c>
      <c r="G27" s="106">
        <v>515</v>
      </c>
      <c r="H27" s="106">
        <v>12</v>
      </c>
      <c r="I27" s="106">
        <v>0</v>
      </c>
      <c r="J27" s="106">
        <f t="shared" si="0"/>
        <v>6</v>
      </c>
      <c r="K27" s="106">
        <f t="shared" si="1"/>
        <v>556.19999999999993</v>
      </c>
      <c r="L27" s="106">
        <f t="shared" si="2"/>
        <v>6</v>
      </c>
      <c r="M27" s="106">
        <f t="shared" si="3"/>
        <v>556.19999999999993</v>
      </c>
      <c r="N27" s="106">
        <f t="shared" si="4"/>
        <v>9270</v>
      </c>
      <c r="O27" s="100"/>
    </row>
    <row r="28" spans="1:15" ht="73.5" customHeight="1" x14ac:dyDescent="0.25">
      <c r="A28" s="105">
        <v>11</v>
      </c>
      <c r="B28" s="110" t="s">
        <v>74</v>
      </c>
      <c r="C28" s="108" t="s">
        <v>75</v>
      </c>
      <c r="D28" s="108" t="s">
        <v>72</v>
      </c>
      <c r="E28" s="107"/>
      <c r="F28" s="109">
        <v>24</v>
      </c>
      <c r="G28" s="106">
        <v>368</v>
      </c>
      <c r="H28" s="106">
        <v>12</v>
      </c>
      <c r="I28" s="106">
        <v>0</v>
      </c>
      <c r="J28" s="106">
        <f t="shared" si="0"/>
        <v>6</v>
      </c>
      <c r="K28" s="106">
        <f t="shared" si="1"/>
        <v>529.91999999999996</v>
      </c>
      <c r="L28" s="106">
        <f t="shared" si="2"/>
        <v>6</v>
      </c>
      <c r="M28" s="106">
        <f t="shared" si="3"/>
        <v>529.91999999999996</v>
      </c>
      <c r="N28" s="106">
        <f t="shared" si="4"/>
        <v>8832</v>
      </c>
      <c r="O28" s="100"/>
    </row>
    <row r="29" spans="1:15" ht="73.5" customHeight="1" x14ac:dyDescent="0.25">
      <c r="A29" s="105">
        <v>12</v>
      </c>
      <c r="B29" s="110" t="s">
        <v>74</v>
      </c>
      <c r="C29" s="108" t="s">
        <v>76</v>
      </c>
      <c r="D29" s="108" t="s">
        <v>71</v>
      </c>
      <c r="E29" s="107"/>
      <c r="F29" s="109">
        <v>24</v>
      </c>
      <c r="G29" s="106">
        <v>280</v>
      </c>
      <c r="H29" s="106">
        <v>12</v>
      </c>
      <c r="I29" s="106">
        <v>0</v>
      </c>
      <c r="J29" s="106">
        <f t="shared" si="0"/>
        <v>6</v>
      </c>
      <c r="K29" s="106">
        <f t="shared" si="1"/>
        <v>403.2</v>
      </c>
      <c r="L29" s="106">
        <f t="shared" si="2"/>
        <v>6</v>
      </c>
      <c r="M29" s="106">
        <f t="shared" si="3"/>
        <v>403.2</v>
      </c>
      <c r="N29" s="106">
        <f t="shared" si="4"/>
        <v>6720</v>
      </c>
      <c r="O29" s="100"/>
    </row>
    <row r="30" spans="1:15" ht="73.5" customHeight="1" x14ac:dyDescent="0.25">
      <c r="A30" s="105">
        <v>13</v>
      </c>
      <c r="B30" s="111" t="s">
        <v>54</v>
      </c>
      <c r="C30" s="108" t="s">
        <v>58</v>
      </c>
      <c r="D30" s="108" t="s">
        <v>70</v>
      </c>
      <c r="E30" s="107"/>
      <c r="F30" s="112">
        <v>20</v>
      </c>
      <c r="G30" s="106">
        <v>625</v>
      </c>
      <c r="H30" s="106">
        <v>12</v>
      </c>
      <c r="I30" s="106">
        <v>0</v>
      </c>
      <c r="J30" s="106">
        <f t="shared" si="0"/>
        <v>6</v>
      </c>
      <c r="K30" s="106">
        <f t="shared" si="1"/>
        <v>750</v>
      </c>
      <c r="L30" s="106">
        <f t="shared" si="2"/>
        <v>6</v>
      </c>
      <c r="M30" s="106">
        <f t="shared" si="3"/>
        <v>750</v>
      </c>
      <c r="N30" s="106">
        <f t="shared" si="4"/>
        <v>12500</v>
      </c>
      <c r="O30" s="100"/>
    </row>
    <row r="31" spans="1:15" ht="73.5" customHeight="1" x14ac:dyDescent="0.25">
      <c r="A31" s="105">
        <v>14</v>
      </c>
      <c r="B31" s="110" t="s">
        <v>77</v>
      </c>
      <c r="C31" s="108" t="s">
        <v>78</v>
      </c>
      <c r="D31" s="108" t="s">
        <v>79</v>
      </c>
      <c r="E31" s="107"/>
      <c r="F31" s="109">
        <v>45</v>
      </c>
      <c r="G31" s="106">
        <v>45</v>
      </c>
      <c r="H31" s="106">
        <v>12</v>
      </c>
      <c r="I31" s="106">
        <v>0</v>
      </c>
      <c r="J31" s="106">
        <f t="shared" si="0"/>
        <v>6</v>
      </c>
      <c r="K31" s="106">
        <f t="shared" si="1"/>
        <v>121.5</v>
      </c>
      <c r="L31" s="106">
        <f t="shared" si="2"/>
        <v>6</v>
      </c>
      <c r="M31" s="106">
        <f t="shared" si="3"/>
        <v>121.5</v>
      </c>
      <c r="N31" s="106">
        <f t="shared" si="4"/>
        <v>2025</v>
      </c>
      <c r="O31" s="100"/>
    </row>
    <row r="32" spans="1:15" ht="24.75" customHeight="1" x14ac:dyDescent="0.25">
      <c r="A32" s="89"/>
      <c r="B32" s="88"/>
      <c r="C32" s="90"/>
      <c r="D32" s="90"/>
      <c r="E32" s="90"/>
      <c r="F32" s="91"/>
      <c r="G32" s="92"/>
      <c r="H32" s="92"/>
      <c r="I32" s="93"/>
      <c r="J32" s="92"/>
      <c r="K32" s="92"/>
      <c r="L32" s="94"/>
      <c r="M32" s="92"/>
      <c r="N32" s="92"/>
    </row>
    <row r="33" spans="1:14" ht="21" x14ac:dyDescent="0.35">
      <c r="A33" s="115" t="s">
        <v>24</v>
      </c>
      <c r="B33" s="116"/>
      <c r="C33" s="26"/>
      <c r="D33" s="26"/>
      <c r="E33" s="26"/>
      <c r="F33" s="27"/>
      <c r="G33" s="28" t="s">
        <v>16</v>
      </c>
      <c r="H33" s="28"/>
      <c r="I33" s="61"/>
      <c r="J33" s="37"/>
      <c r="K33" s="63"/>
      <c r="L33" s="60" t="s">
        <v>17</v>
      </c>
      <c r="M33" s="30"/>
      <c r="N33" s="31">
        <f>SUM(N18:N32)</f>
        <v>166007</v>
      </c>
    </row>
    <row r="34" spans="1:14" ht="21" x14ac:dyDescent="0.35">
      <c r="A34" s="80" t="s">
        <v>18</v>
      </c>
      <c r="B34" s="81"/>
      <c r="C34" s="26"/>
      <c r="D34" s="26"/>
      <c r="E34" s="26"/>
      <c r="F34" s="27"/>
      <c r="G34" s="28"/>
      <c r="H34" s="28"/>
      <c r="I34" s="32"/>
      <c r="J34" s="28"/>
      <c r="K34" s="29"/>
      <c r="L34" s="32" t="s">
        <v>5</v>
      </c>
      <c r="M34" s="28"/>
      <c r="N34" s="33">
        <v>0</v>
      </c>
    </row>
    <row r="35" spans="1:14" ht="21" x14ac:dyDescent="0.35">
      <c r="A35" s="34" t="s">
        <v>43</v>
      </c>
      <c r="B35" s="35"/>
      <c r="C35" s="35"/>
      <c r="D35" s="35"/>
      <c r="E35" s="35"/>
      <c r="F35" s="35"/>
      <c r="G35" s="35"/>
      <c r="H35" s="35"/>
      <c r="I35" s="32"/>
      <c r="J35" s="28"/>
      <c r="K35" s="29"/>
      <c r="L35" s="32" t="s">
        <v>6</v>
      </c>
      <c r="M35" s="28"/>
      <c r="N35" s="33">
        <f>SUM(K18:K32)</f>
        <v>9960.42</v>
      </c>
    </row>
    <row r="36" spans="1:14" ht="21" x14ac:dyDescent="0.35">
      <c r="A36" s="5" t="s">
        <v>19</v>
      </c>
      <c r="B36" s="14"/>
      <c r="C36" s="14"/>
      <c r="D36" s="14"/>
      <c r="E36" s="14"/>
      <c r="F36" s="27"/>
      <c r="G36" s="28"/>
      <c r="H36" s="28"/>
      <c r="I36" s="32"/>
      <c r="J36" s="28"/>
      <c r="K36" s="29"/>
      <c r="L36" s="32" t="s">
        <v>7</v>
      </c>
      <c r="M36" s="28"/>
      <c r="N36" s="33">
        <f>SUM(M18:M32)</f>
        <v>9960.42</v>
      </c>
    </row>
    <row r="37" spans="1:14" ht="21" x14ac:dyDescent="0.35">
      <c r="A37" s="36" t="s">
        <v>20</v>
      </c>
      <c r="B37" s="14"/>
      <c r="C37" s="14"/>
      <c r="D37" s="14"/>
      <c r="E37" s="14"/>
      <c r="F37" s="27"/>
      <c r="G37" s="28"/>
      <c r="H37" s="28"/>
      <c r="I37" s="64"/>
      <c r="J37" s="28"/>
      <c r="K37" s="29"/>
      <c r="L37" s="61" t="s">
        <v>21</v>
      </c>
      <c r="M37" s="37"/>
      <c r="N37" s="38">
        <f>SUM(N33:N36)</f>
        <v>185927.84000000003</v>
      </c>
    </row>
    <row r="38" spans="1:14" ht="21" x14ac:dyDescent="0.35">
      <c r="A38" s="39" t="s">
        <v>33</v>
      </c>
      <c r="B38" s="40"/>
      <c r="C38" s="40"/>
      <c r="D38" s="40"/>
      <c r="E38" s="40"/>
      <c r="F38" s="27"/>
      <c r="G38" s="28"/>
      <c r="H38" s="28"/>
      <c r="I38" s="64"/>
      <c r="J38" s="28"/>
      <c r="K38" s="29"/>
      <c r="L38" s="62" t="s">
        <v>22</v>
      </c>
      <c r="M38" s="41"/>
      <c r="N38" s="42">
        <v>0.16</v>
      </c>
    </row>
    <row r="39" spans="1:14" ht="23.25" x14ac:dyDescent="0.35">
      <c r="A39" s="43"/>
      <c r="B39" s="44"/>
      <c r="C39" s="44"/>
      <c r="D39" s="44"/>
      <c r="E39" s="44"/>
      <c r="F39" s="44"/>
      <c r="G39" s="45"/>
      <c r="H39" s="45"/>
      <c r="I39" s="45"/>
      <c r="J39" s="45"/>
      <c r="K39" s="46"/>
      <c r="L39" s="47" t="s">
        <v>23</v>
      </c>
      <c r="M39" s="47"/>
      <c r="N39" s="48">
        <f>SUM(N37:N38)</f>
        <v>185928.00000000003</v>
      </c>
    </row>
    <row r="40" spans="1:14" ht="18.75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</row>
    <row r="41" spans="1:14" ht="21" x14ac:dyDescent="0.35">
      <c r="A41" s="52" t="s">
        <v>35</v>
      </c>
      <c r="B41" s="53"/>
      <c r="C41" s="53"/>
      <c r="D41" s="53"/>
      <c r="E41" s="53"/>
      <c r="F41" s="20"/>
      <c r="G41" s="20"/>
      <c r="H41" s="20"/>
      <c r="I41" s="20"/>
      <c r="J41" s="20"/>
      <c r="K41" s="20"/>
      <c r="L41" s="20"/>
      <c r="M41" s="20"/>
      <c r="N41" s="4"/>
    </row>
    <row r="42" spans="1:14" ht="21" x14ac:dyDescent="0.35">
      <c r="A42" s="54"/>
      <c r="B42" s="53"/>
      <c r="C42" s="53"/>
      <c r="D42" s="53"/>
      <c r="E42" s="53"/>
      <c r="F42" s="14"/>
      <c r="G42" s="14"/>
      <c r="H42" s="14"/>
      <c r="I42" s="14"/>
      <c r="J42" s="14"/>
      <c r="K42" s="14"/>
      <c r="L42" s="14"/>
      <c r="M42" s="14"/>
      <c r="N42" s="7"/>
    </row>
    <row r="43" spans="1:14" ht="21" x14ac:dyDescent="0.35">
      <c r="A43" s="55" t="s">
        <v>27</v>
      </c>
      <c r="B43" s="56"/>
      <c r="C43" s="56"/>
      <c r="D43" s="56"/>
      <c r="E43" s="56"/>
      <c r="F43" s="17"/>
      <c r="G43" s="17"/>
      <c r="H43" s="17"/>
      <c r="I43" s="17"/>
      <c r="J43" s="17"/>
      <c r="K43" s="17"/>
      <c r="L43" s="17"/>
      <c r="M43" s="17"/>
      <c r="N43" s="19"/>
    </row>
  </sheetData>
  <mergeCells count="4">
    <mergeCell ref="H15:I15"/>
    <mergeCell ref="J15:K15"/>
    <mergeCell ref="L15:M15"/>
    <mergeCell ref="A33:B33"/>
  </mergeCells>
  <pageMargins left="0.7" right="0.7" top="0.75" bottom="0.75" header="0.3" footer="0.3"/>
  <pageSetup paperSize="9" scale="56" orientation="portrait" r:id="rId1"/>
  <colBreaks count="1" manualBreakCount="1">
    <brk id="14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2024-08-13T18:45:41Z</dcterms:modified>
</cp:coreProperties>
</file>