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ASSORTED!$A$1:$M$58</definedName>
  </definedNames>
  <calcPr calcId="145621"/>
</workbook>
</file>

<file path=xl/calcChain.xml><?xml version="1.0" encoding="utf-8"?>
<calcChain xmlns="http://schemas.openxmlformats.org/spreadsheetml/2006/main">
  <c r="M52" i="2" l="1"/>
  <c r="J19" i="2"/>
  <c r="J20" i="2"/>
  <c r="M50" i="2" s="1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M19" i="2"/>
  <c r="M20" i="2"/>
  <c r="M21" i="2"/>
  <c r="M48" i="2" s="1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K40" i="2" l="1"/>
  <c r="I40" i="2"/>
  <c r="L40" i="2" s="1"/>
  <c r="K38" i="2"/>
  <c r="I38" i="2"/>
  <c r="L38" i="2" s="1"/>
  <c r="K46" i="2"/>
  <c r="I46" i="2"/>
  <c r="K45" i="2"/>
  <c r="I45" i="2"/>
  <c r="K44" i="2"/>
  <c r="I44" i="2"/>
  <c r="K43" i="2"/>
  <c r="I43" i="2"/>
  <c r="K42" i="2"/>
  <c r="I42" i="2"/>
  <c r="K41" i="2"/>
  <c r="I41" i="2"/>
  <c r="K39" i="2"/>
  <c r="I39" i="2"/>
  <c r="L39" i="2" s="1"/>
  <c r="K37" i="2"/>
  <c r="I37" i="2"/>
  <c r="K36" i="2"/>
  <c r="I36" i="2"/>
  <c r="K35" i="2"/>
  <c r="I35" i="2"/>
  <c r="L42" i="2" l="1"/>
  <c r="L46" i="2"/>
  <c r="L35" i="2"/>
  <c r="L43" i="2"/>
  <c r="L41" i="2"/>
  <c r="L37" i="2"/>
  <c r="L45" i="2"/>
  <c r="L44" i="2"/>
  <c r="L36" i="2"/>
  <c r="K23" i="2"/>
  <c r="K24" i="2"/>
  <c r="I23" i="2"/>
  <c r="I24" i="2"/>
  <c r="I20" i="2"/>
  <c r="I21" i="2"/>
  <c r="K20" i="2"/>
  <c r="K21" i="2"/>
  <c r="L20" i="2" l="1"/>
  <c r="L24" i="2"/>
  <c r="L23" i="2"/>
  <c r="L21" i="2"/>
  <c r="K19" i="2" l="1"/>
  <c r="K22" i="2"/>
  <c r="K25" i="2"/>
  <c r="K26" i="2"/>
  <c r="K27" i="2"/>
  <c r="K28" i="2"/>
  <c r="K29" i="2"/>
  <c r="K30" i="2"/>
  <c r="K31" i="2"/>
  <c r="K32" i="2"/>
  <c r="K33" i="2"/>
  <c r="K34" i="2"/>
  <c r="I19" i="2"/>
  <c r="I22" i="2"/>
  <c r="I25" i="2"/>
  <c r="I26" i="2"/>
  <c r="L26" i="2" s="1"/>
  <c r="I27" i="2"/>
  <c r="I28" i="2"/>
  <c r="I29" i="2"/>
  <c r="I30" i="2"/>
  <c r="I31" i="2"/>
  <c r="I32" i="2"/>
  <c r="I33" i="2"/>
  <c r="I34" i="2"/>
  <c r="L34" i="2" s="1"/>
  <c r="L30" i="2" l="1"/>
  <c r="L32" i="2"/>
  <c r="L22" i="2"/>
  <c r="L31" i="2"/>
  <c r="L27" i="2"/>
  <c r="L33" i="2"/>
  <c r="L29" i="2"/>
  <c r="L25" i="2"/>
  <c r="L19" i="2" l="1"/>
  <c r="L28" i="2"/>
  <c r="I18" i="2"/>
  <c r="K18" i="2"/>
  <c r="M18" i="2"/>
  <c r="J18" i="2" l="1"/>
  <c r="L18" i="2" s="1"/>
  <c r="M51" i="2" s="1"/>
  <c r="M54" i="2" l="1"/>
</calcChain>
</file>

<file path=xl/sharedStrings.xml><?xml version="1.0" encoding="utf-8"?>
<sst xmlns="http://schemas.openxmlformats.org/spreadsheetml/2006/main" count="111" uniqueCount="98">
  <si>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</si>
  <si>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</si>
  <si>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</si>
  <si>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</si>
  <si>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</si>
  <si>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</si>
  <si>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</si>
  <si>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</si>
  <si>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</si>
  <si>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</si>
  <si>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</si>
  <si>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</si>
  <si>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</si>
  <si>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</si>
  <si>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</si>
  <si>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</si>
  <si>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</si>
  <si>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</si>
  <si>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</si>
  <si>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</si>
  <si>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</si>
  <si>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</si>
  <si>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</si>
  <si>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</si>
  <si>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</si>
  <si>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</si>
  <si>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</si>
  <si>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</si>
  <si>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</si>
  <si>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</si>
  <si>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</si>
  <si>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</si>
  <si>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</si>
  <si>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</si>
  <si>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</si>
  <si>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</si>
  <si>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</si>
  <si>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</si>
  <si>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</si>
  <si>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</si>
  <si>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</si>
  <si>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</si>
  <si>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</si>
  <si>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</si>
  <si>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13.08.2024</t>
  </si>
  <si>
    <t>AP Spoon</t>
  </si>
  <si>
    <t>FNS (18:10)</t>
  </si>
  <si>
    <t>Soup Spoons</t>
  </si>
  <si>
    <t>FNS - Elan (18:10)</t>
  </si>
  <si>
    <t>Service Spoon</t>
  </si>
  <si>
    <t>Acrylic Juice Glass</t>
  </si>
  <si>
    <t>Acrylic</t>
  </si>
  <si>
    <t>Acrylic Water Glass</t>
  </si>
  <si>
    <t>Acrylic Lid</t>
  </si>
  <si>
    <t>Cruet Set</t>
  </si>
  <si>
    <t>TAMRG -SP</t>
  </si>
  <si>
    <t>Buffet Laddle</t>
  </si>
  <si>
    <t>FNS - TABl 901</t>
  </si>
  <si>
    <t>Buffet Tongs</t>
  </si>
  <si>
    <t>Buffet Underliner</t>
  </si>
  <si>
    <t>FNS - TASR 902</t>
  </si>
  <si>
    <t>Menu Holder</t>
  </si>
  <si>
    <t>TANT 702</t>
  </si>
  <si>
    <t>AP Wine Glass</t>
  </si>
  <si>
    <t>Ocean : Classic Wine Glass 8 OZ (1501 R08)</t>
  </si>
  <si>
    <t>Tom Collin Glass</t>
  </si>
  <si>
    <t>Ocean 12 1to 14 oz B00412</t>
  </si>
  <si>
    <t>AP fork</t>
  </si>
  <si>
    <t>AP Knife</t>
  </si>
  <si>
    <t>FNS(18:10)</t>
  </si>
  <si>
    <t>Dawara Glass</t>
  </si>
  <si>
    <t>Dawara Bowl</t>
  </si>
  <si>
    <t>Brass type for Filter Coffee</t>
  </si>
  <si>
    <t>PRBRO -DM</t>
  </si>
  <si>
    <t>FNS - 01 TGSD</t>
  </si>
  <si>
    <t>EVENT NO : R1597</t>
  </si>
  <si>
    <t>Whiskey Glass</t>
  </si>
  <si>
    <t>Ocean : San Marino Rock B00411</t>
  </si>
  <si>
    <t>Brandy Ballon</t>
  </si>
  <si>
    <t>Ocean : Classic Brandy 9 OZ ( 1501 x09)</t>
  </si>
  <si>
    <t>Shot Glass</t>
  </si>
  <si>
    <t>Ocean 2 Oz P0110</t>
  </si>
  <si>
    <t>Decander</t>
  </si>
  <si>
    <t>Ocean Bistro 330 Ml  V13610</t>
  </si>
  <si>
    <t>Soup Toureen</t>
  </si>
  <si>
    <t>E07-1001 ( Sunnex)</t>
  </si>
  <si>
    <t>Chappathi Caserole</t>
  </si>
  <si>
    <t>Dinex ;Red: Green: Chafing Dish with Ss Insert Induction Friendly</t>
  </si>
  <si>
    <t>Soup lAddle</t>
  </si>
  <si>
    <t>Venus PT -222</t>
  </si>
  <si>
    <t>Corn Steamer- Stainless steel</t>
  </si>
  <si>
    <t>Pradeep 4000ml</t>
  </si>
  <si>
    <t>Juice Glass</t>
  </si>
  <si>
    <t>Beer Plisner</t>
  </si>
  <si>
    <t>Metropolitan B21314</t>
  </si>
  <si>
    <t>Beer Mug</t>
  </si>
  <si>
    <t>Ocean : Lugano Beer Mug 330 ml P00740</t>
  </si>
  <si>
    <t>Ocean 5 oz glass B01206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</si>
</sst>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50" zoomScaleNormal="100" workbookViewId="0">
      <selection activeCell="M54" sqref="M54"/>
    </sheetView>
  </sheetViews>
  <sheetFormatPr defaultRowHeight="15" x14ac:dyDescent="0.25"/>
  <cols>
    <col min="1" max="1" width="6.42578125" customWidth="1"/>
    <col min="2" max="2" width="22.140625" customWidth="1"/>
    <col min="3" max="3" width="26.28515625" customWidth="1"/>
    <col min="4" max="4" width="12.57031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75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31.5" customHeight="1" x14ac:dyDescent="0.25">
      <c r="A18" s="103">
        <v>1</v>
      </c>
      <c r="B18" s="107" t="s">
        <v>45</v>
      </c>
      <c r="C18" s="108" t="s">
        <v>46</v>
      </c>
      <c r="D18" s="105"/>
      <c r="E18" s="106">
        <v>120</v>
      </c>
      <c r="F18" s="104">
        <v>94.5</v>
      </c>
      <c r="G18" s="104">
        <v>18</v>
      </c>
      <c r="H18" s="104">
        <v>0</v>
      </c>
      <c r="I18" s="104">
        <f t="shared" ref="I18:I46" si="0">G18/2</f>
        <v>9</v>
      </c>
      <c r="J18" s="104">
        <f t="shared" ref="J18:J46" si="1">I18%*M18</f>
        <v>1020.5999999999999</v>
      </c>
      <c r="K18" s="104">
        <f t="shared" ref="K18:K46" si="2">G18/2</f>
        <v>9</v>
      </c>
      <c r="L18" s="104">
        <f t="shared" ref="L18:L46" si="3">J18</f>
        <v>1020.5999999999999</v>
      </c>
      <c r="M18" s="104">
        <f t="shared" ref="M18:M46" si="4">E18*F18</f>
        <v>11340</v>
      </c>
      <c r="N18" s="98"/>
    </row>
    <row r="19" spans="1:14" ht="31.5" customHeight="1" x14ac:dyDescent="0.25">
      <c r="A19" s="103">
        <v>2</v>
      </c>
      <c r="B19" s="107" t="s">
        <v>67</v>
      </c>
      <c r="C19" s="108" t="s">
        <v>48</v>
      </c>
      <c r="D19" s="105"/>
      <c r="E19" s="106">
        <v>120</v>
      </c>
      <c r="F19" s="104">
        <v>94.5</v>
      </c>
      <c r="G19" s="104">
        <v>18</v>
      </c>
      <c r="H19" s="104">
        <v>0</v>
      </c>
      <c r="I19" s="104">
        <f t="shared" si="0"/>
        <v>9</v>
      </c>
      <c r="J19" s="104">
        <f t="shared" si="1"/>
        <v>1020.5999999999999</v>
      </c>
      <c r="K19" s="104">
        <f t="shared" si="2"/>
        <v>9</v>
      </c>
      <c r="L19" s="104">
        <f t="shared" si="3"/>
        <v>1020.5999999999999</v>
      </c>
      <c r="M19" s="104">
        <f t="shared" si="4"/>
        <v>11340</v>
      </c>
      <c r="N19" s="98"/>
    </row>
    <row r="20" spans="1:14" ht="31.5" customHeight="1" x14ac:dyDescent="0.25">
      <c r="A20" s="103">
        <v>3</v>
      </c>
      <c r="B20" s="107" t="s">
        <v>68</v>
      </c>
      <c r="C20" s="108" t="s">
        <v>69</v>
      </c>
      <c r="D20" s="105"/>
      <c r="E20" s="106">
        <v>60</v>
      </c>
      <c r="F20" s="104">
        <v>128.80000000000001</v>
      </c>
      <c r="G20" s="104">
        <v>18</v>
      </c>
      <c r="H20" s="104">
        <v>0</v>
      </c>
      <c r="I20" s="104">
        <f t="shared" si="0"/>
        <v>9</v>
      </c>
      <c r="J20" s="104">
        <f t="shared" si="1"/>
        <v>695.5200000000001</v>
      </c>
      <c r="K20" s="104">
        <f t="shared" si="2"/>
        <v>9</v>
      </c>
      <c r="L20" s="104">
        <f t="shared" si="3"/>
        <v>695.5200000000001</v>
      </c>
      <c r="M20" s="104">
        <f t="shared" si="4"/>
        <v>7728.0000000000009</v>
      </c>
      <c r="N20" s="98"/>
    </row>
    <row r="21" spans="1:14" ht="31.5" customHeight="1" x14ac:dyDescent="0.25">
      <c r="A21" s="103">
        <v>4</v>
      </c>
      <c r="B21" s="107" t="s">
        <v>47</v>
      </c>
      <c r="C21" s="108" t="s">
        <v>69</v>
      </c>
      <c r="D21" s="105"/>
      <c r="E21" s="106">
        <v>120</v>
      </c>
      <c r="F21" s="104">
        <v>94.5</v>
      </c>
      <c r="G21" s="104">
        <v>18</v>
      </c>
      <c r="H21" s="104">
        <v>0</v>
      </c>
      <c r="I21" s="104">
        <f t="shared" si="0"/>
        <v>9</v>
      </c>
      <c r="J21" s="104">
        <f t="shared" si="1"/>
        <v>1020.5999999999999</v>
      </c>
      <c r="K21" s="104">
        <f t="shared" si="2"/>
        <v>9</v>
      </c>
      <c r="L21" s="104">
        <f t="shared" si="3"/>
        <v>1020.5999999999999</v>
      </c>
      <c r="M21" s="104">
        <f t="shared" si="4"/>
        <v>11340</v>
      </c>
      <c r="N21" s="98"/>
    </row>
    <row r="22" spans="1:14" ht="31.5" customHeight="1" x14ac:dyDescent="0.25">
      <c r="A22" s="103">
        <v>5</v>
      </c>
      <c r="B22" s="107" t="s">
        <v>49</v>
      </c>
      <c r="C22" s="108" t="s">
        <v>46</v>
      </c>
      <c r="D22" s="105"/>
      <c r="E22" s="106">
        <v>24</v>
      </c>
      <c r="F22" s="104">
        <v>114.8</v>
      </c>
      <c r="G22" s="104">
        <v>18</v>
      </c>
      <c r="H22" s="104">
        <v>0</v>
      </c>
      <c r="I22" s="104">
        <f t="shared" si="0"/>
        <v>9</v>
      </c>
      <c r="J22" s="104">
        <f t="shared" si="1"/>
        <v>247.96799999999996</v>
      </c>
      <c r="K22" s="104">
        <f t="shared" si="2"/>
        <v>9</v>
      </c>
      <c r="L22" s="104">
        <f t="shared" si="3"/>
        <v>247.96799999999996</v>
      </c>
      <c r="M22" s="104">
        <f t="shared" si="4"/>
        <v>2755.2</v>
      </c>
      <c r="N22" s="98"/>
    </row>
    <row r="23" spans="1:14" ht="31.5" customHeight="1" x14ac:dyDescent="0.25">
      <c r="A23" s="103">
        <v>6</v>
      </c>
      <c r="B23" s="109" t="s">
        <v>70</v>
      </c>
      <c r="C23" s="108" t="s">
        <v>72</v>
      </c>
      <c r="D23" s="105"/>
      <c r="E23" s="106">
        <v>120</v>
      </c>
      <c r="F23" s="104">
        <v>130</v>
      </c>
      <c r="G23" s="104">
        <v>12</v>
      </c>
      <c r="H23" s="104">
        <v>0</v>
      </c>
      <c r="I23" s="104">
        <f t="shared" si="0"/>
        <v>6</v>
      </c>
      <c r="J23" s="104">
        <f t="shared" si="1"/>
        <v>936</v>
      </c>
      <c r="K23" s="104">
        <f t="shared" si="2"/>
        <v>6</v>
      </c>
      <c r="L23" s="104">
        <f t="shared" si="3"/>
        <v>936</v>
      </c>
      <c r="M23" s="104">
        <f t="shared" si="4"/>
        <v>15600</v>
      </c>
      <c r="N23" s="98"/>
    </row>
    <row r="24" spans="1:14" ht="31.5" customHeight="1" x14ac:dyDescent="0.25">
      <c r="A24" s="103">
        <v>7</v>
      </c>
      <c r="B24" s="109" t="s">
        <v>71</v>
      </c>
      <c r="C24" s="108" t="s">
        <v>72</v>
      </c>
      <c r="D24" s="105"/>
      <c r="E24" s="106">
        <v>120</v>
      </c>
      <c r="F24" s="104">
        <v>130</v>
      </c>
      <c r="G24" s="104">
        <v>12</v>
      </c>
      <c r="H24" s="104">
        <v>0</v>
      </c>
      <c r="I24" s="104">
        <f t="shared" si="0"/>
        <v>6</v>
      </c>
      <c r="J24" s="104">
        <f t="shared" si="1"/>
        <v>936</v>
      </c>
      <c r="K24" s="104">
        <f t="shared" si="2"/>
        <v>6</v>
      </c>
      <c r="L24" s="104">
        <f t="shared" si="3"/>
        <v>936</v>
      </c>
      <c r="M24" s="104">
        <f t="shared" si="4"/>
        <v>15600</v>
      </c>
      <c r="N24" s="98"/>
    </row>
    <row r="25" spans="1:14" ht="31.5" customHeight="1" x14ac:dyDescent="0.25">
      <c r="A25" s="103">
        <v>8</v>
      </c>
      <c r="B25" s="109" t="s">
        <v>50</v>
      </c>
      <c r="C25" s="108" t="s">
        <v>51</v>
      </c>
      <c r="D25" s="105"/>
      <c r="E25" s="106">
        <v>320</v>
      </c>
      <c r="F25" s="104">
        <v>36</v>
      </c>
      <c r="G25" s="104">
        <v>18</v>
      </c>
      <c r="H25" s="104">
        <v>0</v>
      </c>
      <c r="I25" s="104">
        <f t="shared" si="0"/>
        <v>9</v>
      </c>
      <c r="J25" s="104">
        <f t="shared" si="1"/>
        <v>1036.8</v>
      </c>
      <c r="K25" s="104">
        <f t="shared" si="2"/>
        <v>9</v>
      </c>
      <c r="L25" s="104">
        <f t="shared" si="3"/>
        <v>1036.8</v>
      </c>
      <c r="M25" s="104">
        <f t="shared" si="4"/>
        <v>11520</v>
      </c>
      <c r="N25" s="98"/>
    </row>
    <row r="26" spans="1:14" ht="31.5" customHeight="1" x14ac:dyDescent="0.25">
      <c r="A26" s="103">
        <v>9</v>
      </c>
      <c r="B26" s="109" t="s">
        <v>52</v>
      </c>
      <c r="C26" s="108" t="s">
        <v>51</v>
      </c>
      <c r="D26" s="105"/>
      <c r="E26" s="106">
        <v>300</v>
      </c>
      <c r="F26" s="104">
        <v>52</v>
      </c>
      <c r="G26" s="104">
        <v>18</v>
      </c>
      <c r="H26" s="104">
        <v>0</v>
      </c>
      <c r="I26" s="104">
        <f t="shared" si="0"/>
        <v>9</v>
      </c>
      <c r="J26" s="104">
        <f t="shared" si="1"/>
        <v>1404</v>
      </c>
      <c r="K26" s="104">
        <f t="shared" si="2"/>
        <v>9</v>
      </c>
      <c r="L26" s="104">
        <f t="shared" si="3"/>
        <v>1404</v>
      </c>
      <c r="M26" s="104">
        <f t="shared" si="4"/>
        <v>15600</v>
      </c>
      <c r="N26" s="98"/>
    </row>
    <row r="27" spans="1:14" ht="31.5" customHeight="1" x14ac:dyDescent="0.25">
      <c r="A27" s="103">
        <v>10</v>
      </c>
      <c r="B27" s="107" t="s">
        <v>53</v>
      </c>
      <c r="C27" s="108" t="s">
        <v>73</v>
      </c>
      <c r="D27" s="105"/>
      <c r="E27" s="106">
        <v>6</v>
      </c>
      <c r="F27" s="104">
        <v>2940</v>
      </c>
      <c r="G27" s="104">
        <v>18</v>
      </c>
      <c r="H27" s="104">
        <v>0</v>
      </c>
      <c r="I27" s="104">
        <f t="shared" si="0"/>
        <v>9</v>
      </c>
      <c r="J27" s="104">
        <f t="shared" si="1"/>
        <v>1587.6</v>
      </c>
      <c r="K27" s="104">
        <f t="shared" si="2"/>
        <v>9</v>
      </c>
      <c r="L27" s="104">
        <f t="shared" si="3"/>
        <v>1587.6</v>
      </c>
      <c r="M27" s="104">
        <f t="shared" si="4"/>
        <v>17640</v>
      </c>
      <c r="N27" s="98"/>
    </row>
    <row r="28" spans="1:14" ht="31.5" customHeight="1" x14ac:dyDescent="0.25">
      <c r="A28" s="103">
        <v>11</v>
      </c>
      <c r="B28" s="107" t="s">
        <v>54</v>
      </c>
      <c r="C28" s="108" t="s">
        <v>55</v>
      </c>
      <c r="D28" s="105"/>
      <c r="E28" s="106">
        <v>12</v>
      </c>
      <c r="F28" s="104">
        <v>701</v>
      </c>
      <c r="G28" s="104">
        <v>12</v>
      </c>
      <c r="H28" s="104">
        <v>0</v>
      </c>
      <c r="I28" s="104">
        <f t="shared" si="0"/>
        <v>6</v>
      </c>
      <c r="J28" s="104">
        <f t="shared" si="1"/>
        <v>504.71999999999997</v>
      </c>
      <c r="K28" s="104">
        <f t="shared" si="2"/>
        <v>6</v>
      </c>
      <c r="L28" s="104">
        <f t="shared" si="3"/>
        <v>504.71999999999997</v>
      </c>
      <c r="M28" s="104">
        <f t="shared" si="4"/>
        <v>8412</v>
      </c>
      <c r="N28" s="98"/>
    </row>
    <row r="29" spans="1:14" ht="31.5" customHeight="1" x14ac:dyDescent="0.25">
      <c r="A29" s="103">
        <v>12</v>
      </c>
      <c r="B29" s="107" t="s">
        <v>56</v>
      </c>
      <c r="C29" s="108" t="s">
        <v>57</v>
      </c>
      <c r="D29" s="105"/>
      <c r="E29" s="106">
        <v>12</v>
      </c>
      <c r="F29" s="104">
        <v>262.5</v>
      </c>
      <c r="G29" s="104">
        <v>18</v>
      </c>
      <c r="H29" s="104">
        <v>0</v>
      </c>
      <c r="I29" s="104">
        <f t="shared" si="0"/>
        <v>9</v>
      </c>
      <c r="J29" s="104">
        <f t="shared" si="1"/>
        <v>283.5</v>
      </c>
      <c r="K29" s="104">
        <f t="shared" si="2"/>
        <v>9</v>
      </c>
      <c r="L29" s="104">
        <f t="shared" si="3"/>
        <v>283.5</v>
      </c>
      <c r="M29" s="104">
        <f t="shared" si="4"/>
        <v>3150</v>
      </c>
      <c r="N29" s="98"/>
    </row>
    <row r="30" spans="1:14" ht="31.5" customHeight="1" x14ac:dyDescent="0.25">
      <c r="A30" s="103">
        <v>13</v>
      </c>
      <c r="B30" s="107" t="s">
        <v>58</v>
      </c>
      <c r="C30" s="108" t="s">
        <v>74</v>
      </c>
      <c r="D30" s="105"/>
      <c r="E30" s="106">
        <v>5</v>
      </c>
      <c r="F30" s="104">
        <v>164.5</v>
      </c>
      <c r="G30" s="104">
        <v>18</v>
      </c>
      <c r="H30" s="104">
        <v>0</v>
      </c>
      <c r="I30" s="104">
        <f t="shared" si="0"/>
        <v>9</v>
      </c>
      <c r="J30" s="104">
        <f t="shared" si="1"/>
        <v>74.024999999999991</v>
      </c>
      <c r="K30" s="104">
        <f t="shared" si="2"/>
        <v>9</v>
      </c>
      <c r="L30" s="104">
        <f t="shared" si="3"/>
        <v>74.024999999999991</v>
      </c>
      <c r="M30" s="104">
        <f t="shared" si="4"/>
        <v>822.5</v>
      </c>
      <c r="N30" s="98"/>
    </row>
    <row r="31" spans="1:14" ht="31.5" customHeight="1" x14ac:dyDescent="0.25">
      <c r="A31" s="103">
        <v>14</v>
      </c>
      <c r="B31" s="107" t="s">
        <v>59</v>
      </c>
      <c r="C31" s="108" t="s">
        <v>60</v>
      </c>
      <c r="D31" s="105"/>
      <c r="E31" s="106">
        <v>12</v>
      </c>
      <c r="F31" s="104">
        <v>290.5</v>
      </c>
      <c r="G31" s="104">
        <v>18</v>
      </c>
      <c r="H31" s="104">
        <v>0</v>
      </c>
      <c r="I31" s="104">
        <f t="shared" si="0"/>
        <v>9</v>
      </c>
      <c r="J31" s="104">
        <f t="shared" si="1"/>
        <v>313.74</v>
      </c>
      <c r="K31" s="104">
        <f t="shared" si="2"/>
        <v>9</v>
      </c>
      <c r="L31" s="104">
        <f t="shared" si="3"/>
        <v>313.74</v>
      </c>
      <c r="M31" s="104">
        <f t="shared" si="4"/>
        <v>3486</v>
      </c>
      <c r="N31" s="98"/>
    </row>
    <row r="32" spans="1:14" ht="31.5" customHeight="1" x14ac:dyDescent="0.25">
      <c r="A32" s="103">
        <v>15</v>
      </c>
      <c r="B32" s="107" t="s">
        <v>61</v>
      </c>
      <c r="C32" s="108" t="s">
        <v>62</v>
      </c>
      <c r="D32" s="105"/>
      <c r="E32" s="106">
        <v>48</v>
      </c>
      <c r="F32" s="104">
        <v>301</v>
      </c>
      <c r="G32" s="104">
        <v>12</v>
      </c>
      <c r="H32" s="104">
        <v>0</v>
      </c>
      <c r="I32" s="104">
        <f t="shared" si="0"/>
        <v>6</v>
      </c>
      <c r="J32" s="104">
        <f t="shared" si="1"/>
        <v>866.88</v>
      </c>
      <c r="K32" s="104">
        <f t="shared" si="2"/>
        <v>6</v>
      </c>
      <c r="L32" s="104">
        <f t="shared" si="3"/>
        <v>866.88</v>
      </c>
      <c r="M32" s="104">
        <f t="shared" si="4"/>
        <v>14448</v>
      </c>
      <c r="N32" s="98"/>
    </row>
    <row r="33" spans="1:14" ht="36.75" customHeight="1" x14ac:dyDescent="0.25">
      <c r="A33" s="103">
        <v>16</v>
      </c>
      <c r="B33" s="107" t="s">
        <v>63</v>
      </c>
      <c r="C33" s="108" t="s">
        <v>64</v>
      </c>
      <c r="D33" s="105"/>
      <c r="E33" s="106">
        <v>24</v>
      </c>
      <c r="F33" s="104">
        <v>91.94</v>
      </c>
      <c r="G33" s="104">
        <v>18</v>
      </c>
      <c r="H33" s="104">
        <v>0</v>
      </c>
      <c r="I33" s="104">
        <f t="shared" si="0"/>
        <v>9</v>
      </c>
      <c r="J33" s="104">
        <f t="shared" si="1"/>
        <v>198.59039999999999</v>
      </c>
      <c r="K33" s="104">
        <f t="shared" si="2"/>
        <v>9</v>
      </c>
      <c r="L33" s="104">
        <f t="shared" si="3"/>
        <v>198.59039999999999</v>
      </c>
      <c r="M33" s="104">
        <f t="shared" si="4"/>
        <v>2206.56</v>
      </c>
      <c r="N33" s="98"/>
    </row>
    <row r="34" spans="1:14" ht="31.5" customHeight="1" x14ac:dyDescent="0.25">
      <c r="A34" s="103">
        <v>17</v>
      </c>
      <c r="B34" s="107" t="s">
        <v>65</v>
      </c>
      <c r="C34" s="108" t="s">
        <v>66</v>
      </c>
      <c r="D34" s="105"/>
      <c r="E34" s="106">
        <v>60</v>
      </c>
      <c r="F34" s="104">
        <v>56.1</v>
      </c>
      <c r="G34" s="104">
        <v>18</v>
      </c>
      <c r="H34" s="104">
        <v>0</v>
      </c>
      <c r="I34" s="104">
        <f t="shared" si="0"/>
        <v>9</v>
      </c>
      <c r="J34" s="104">
        <f t="shared" si="1"/>
        <v>302.94</v>
      </c>
      <c r="K34" s="104">
        <f t="shared" si="2"/>
        <v>9</v>
      </c>
      <c r="L34" s="104">
        <f t="shared" si="3"/>
        <v>302.94</v>
      </c>
      <c r="M34" s="104">
        <f t="shared" si="4"/>
        <v>3366</v>
      </c>
      <c r="N34" s="98"/>
    </row>
    <row r="35" spans="1:14" ht="31.5" customHeight="1" x14ac:dyDescent="0.25">
      <c r="A35" s="110">
        <v>18</v>
      </c>
      <c r="B35" s="107" t="s">
        <v>65</v>
      </c>
      <c r="C35" s="108" t="s">
        <v>66</v>
      </c>
      <c r="D35" s="105"/>
      <c r="E35" s="106">
        <v>60</v>
      </c>
      <c r="F35" s="104">
        <v>56.1</v>
      </c>
      <c r="G35" s="104">
        <v>18</v>
      </c>
      <c r="H35" s="104">
        <v>0</v>
      </c>
      <c r="I35" s="104">
        <f t="shared" si="0"/>
        <v>9</v>
      </c>
      <c r="J35" s="104">
        <f t="shared" si="1"/>
        <v>302.94</v>
      </c>
      <c r="K35" s="104">
        <f t="shared" si="2"/>
        <v>9</v>
      </c>
      <c r="L35" s="104">
        <f t="shared" si="3"/>
        <v>302.94</v>
      </c>
      <c r="M35" s="104">
        <f t="shared" si="4"/>
        <v>3366</v>
      </c>
      <c r="N35" s="98"/>
    </row>
    <row r="36" spans="1:14" ht="31.5" customHeight="1" x14ac:dyDescent="0.25">
      <c r="A36" s="110">
        <v>19</v>
      </c>
      <c r="B36" s="107" t="s">
        <v>76</v>
      </c>
      <c r="C36" s="108" t="s">
        <v>77</v>
      </c>
      <c r="D36" s="105"/>
      <c r="E36" s="106">
        <v>48</v>
      </c>
      <c r="F36" s="104">
        <v>56.1</v>
      </c>
      <c r="G36" s="104">
        <v>18</v>
      </c>
      <c r="H36" s="104">
        <v>0</v>
      </c>
      <c r="I36" s="104">
        <f t="shared" si="0"/>
        <v>9</v>
      </c>
      <c r="J36" s="104">
        <f t="shared" si="1"/>
        <v>242.352</v>
      </c>
      <c r="K36" s="104">
        <f t="shared" si="2"/>
        <v>9</v>
      </c>
      <c r="L36" s="104">
        <f t="shared" si="3"/>
        <v>242.352</v>
      </c>
      <c r="M36" s="104">
        <f t="shared" si="4"/>
        <v>2692.8</v>
      </c>
      <c r="N36" s="98"/>
    </row>
    <row r="37" spans="1:14" ht="31.5" customHeight="1" x14ac:dyDescent="0.25">
      <c r="A37" s="110">
        <v>20</v>
      </c>
      <c r="B37" s="107" t="s">
        <v>78</v>
      </c>
      <c r="C37" s="108" t="s">
        <v>79</v>
      </c>
      <c r="D37" s="105"/>
      <c r="E37" s="106">
        <v>24</v>
      </c>
      <c r="F37" s="104">
        <v>91.94</v>
      </c>
      <c r="G37" s="104">
        <v>18</v>
      </c>
      <c r="H37" s="104">
        <v>0</v>
      </c>
      <c r="I37" s="104">
        <f t="shared" si="0"/>
        <v>9</v>
      </c>
      <c r="J37" s="104">
        <f t="shared" si="1"/>
        <v>198.59039999999999</v>
      </c>
      <c r="K37" s="104">
        <f t="shared" si="2"/>
        <v>9</v>
      </c>
      <c r="L37" s="104">
        <f t="shared" si="3"/>
        <v>198.59039999999999</v>
      </c>
      <c r="M37" s="104">
        <f t="shared" si="4"/>
        <v>2206.56</v>
      </c>
      <c r="N37" s="98"/>
    </row>
    <row r="38" spans="1:14" ht="31.5" customHeight="1" x14ac:dyDescent="0.25">
      <c r="A38" s="110">
        <v>21</v>
      </c>
      <c r="B38" s="107" t="s">
        <v>92</v>
      </c>
      <c r="C38" s="108" t="s">
        <v>97</v>
      </c>
      <c r="D38" s="105"/>
      <c r="E38" s="106">
        <v>60</v>
      </c>
      <c r="F38" s="104">
        <v>37.4</v>
      </c>
      <c r="G38" s="104">
        <v>18</v>
      </c>
      <c r="H38" s="104">
        <v>0</v>
      </c>
      <c r="I38" s="104">
        <f t="shared" ref="I38" si="5">G38/2</f>
        <v>9</v>
      </c>
      <c r="J38" s="104">
        <f t="shared" si="1"/>
        <v>201.95999999999998</v>
      </c>
      <c r="K38" s="104">
        <f t="shared" ref="K38" si="6">G38/2</f>
        <v>9</v>
      </c>
      <c r="L38" s="104">
        <f t="shared" ref="L38" si="7">J38</f>
        <v>201.95999999999998</v>
      </c>
      <c r="M38" s="104">
        <f t="shared" si="4"/>
        <v>2244</v>
      </c>
      <c r="N38" s="98"/>
    </row>
    <row r="39" spans="1:14" ht="31.5" customHeight="1" x14ac:dyDescent="0.25">
      <c r="A39" s="110">
        <v>22</v>
      </c>
      <c r="B39" s="107" t="s">
        <v>80</v>
      </c>
      <c r="C39" s="108" t="s">
        <v>81</v>
      </c>
      <c r="D39" s="105"/>
      <c r="E39" s="106">
        <v>24</v>
      </c>
      <c r="F39" s="104">
        <v>40.520000000000003</v>
      </c>
      <c r="G39" s="104">
        <v>18</v>
      </c>
      <c r="H39" s="104">
        <v>0</v>
      </c>
      <c r="I39" s="104">
        <f t="shared" si="0"/>
        <v>9</v>
      </c>
      <c r="J39" s="104">
        <f t="shared" si="1"/>
        <v>87.523200000000003</v>
      </c>
      <c r="K39" s="104">
        <f t="shared" si="2"/>
        <v>9</v>
      </c>
      <c r="L39" s="104">
        <f t="shared" si="3"/>
        <v>87.523200000000003</v>
      </c>
      <c r="M39" s="104">
        <f t="shared" si="4"/>
        <v>972.48</v>
      </c>
      <c r="N39" s="98"/>
    </row>
    <row r="40" spans="1:14" ht="31.5" customHeight="1" x14ac:dyDescent="0.25">
      <c r="A40" s="110">
        <v>23</v>
      </c>
      <c r="B40" s="107" t="s">
        <v>93</v>
      </c>
      <c r="C40" s="108" t="s">
        <v>94</v>
      </c>
      <c r="D40" s="105"/>
      <c r="E40" s="106">
        <v>24</v>
      </c>
      <c r="F40" s="104">
        <v>79.400000000000006</v>
      </c>
      <c r="G40" s="104">
        <v>18</v>
      </c>
      <c r="H40" s="104">
        <v>0</v>
      </c>
      <c r="I40" s="104">
        <f t="shared" ref="I40" si="8">G40/2</f>
        <v>9</v>
      </c>
      <c r="J40" s="104">
        <f t="shared" si="1"/>
        <v>171.50400000000002</v>
      </c>
      <c r="K40" s="104">
        <f t="shared" ref="K40" si="9">G40/2</f>
        <v>9</v>
      </c>
      <c r="L40" s="104">
        <f t="shared" ref="L40" si="10">J40</f>
        <v>171.50400000000002</v>
      </c>
      <c r="M40" s="104">
        <f t="shared" si="4"/>
        <v>1905.6000000000001</v>
      </c>
      <c r="N40" s="98"/>
    </row>
    <row r="41" spans="1:14" ht="35.25" customHeight="1" x14ac:dyDescent="0.25">
      <c r="A41" s="110">
        <v>24</v>
      </c>
      <c r="B41" s="107" t="s">
        <v>95</v>
      </c>
      <c r="C41" s="108" t="s">
        <v>96</v>
      </c>
      <c r="D41" s="105"/>
      <c r="E41" s="106">
        <v>24</v>
      </c>
      <c r="F41" s="104">
        <v>119.9</v>
      </c>
      <c r="G41" s="104">
        <v>18</v>
      </c>
      <c r="H41" s="104">
        <v>0</v>
      </c>
      <c r="I41" s="104">
        <f t="shared" si="0"/>
        <v>9</v>
      </c>
      <c r="J41" s="104">
        <f t="shared" si="1"/>
        <v>258.98400000000004</v>
      </c>
      <c r="K41" s="104">
        <f t="shared" si="2"/>
        <v>9</v>
      </c>
      <c r="L41" s="104">
        <f t="shared" si="3"/>
        <v>258.98400000000004</v>
      </c>
      <c r="M41" s="104">
        <f t="shared" si="4"/>
        <v>2877.6000000000004</v>
      </c>
      <c r="N41" s="98"/>
    </row>
    <row r="42" spans="1:14" ht="35.25" customHeight="1" x14ac:dyDescent="0.25">
      <c r="A42" s="110">
        <v>25</v>
      </c>
      <c r="B42" s="107" t="s">
        <v>82</v>
      </c>
      <c r="C42" s="108" t="s">
        <v>83</v>
      </c>
      <c r="D42" s="105"/>
      <c r="E42" s="106">
        <v>36</v>
      </c>
      <c r="F42" s="104">
        <v>90.38</v>
      </c>
      <c r="G42" s="104">
        <v>18</v>
      </c>
      <c r="H42" s="104">
        <v>0</v>
      </c>
      <c r="I42" s="104">
        <f t="shared" si="0"/>
        <v>9</v>
      </c>
      <c r="J42" s="104">
        <f t="shared" si="1"/>
        <v>292.83119999999997</v>
      </c>
      <c r="K42" s="104">
        <f t="shared" si="2"/>
        <v>9</v>
      </c>
      <c r="L42" s="104">
        <f t="shared" si="3"/>
        <v>292.83119999999997</v>
      </c>
      <c r="M42" s="104">
        <f t="shared" si="4"/>
        <v>3253.68</v>
      </c>
      <c r="N42" s="98"/>
    </row>
    <row r="43" spans="1:14" ht="31.5" customHeight="1" x14ac:dyDescent="0.25">
      <c r="A43" s="110">
        <v>26</v>
      </c>
      <c r="B43" s="107" t="s">
        <v>84</v>
      </c>
      <c r="C43" s="108" t="s">
        <v>85</v>
      </c>
      <c r="D43" s="105"/>
      <c r="E43" s="106">
        <v>2</v>
      </c>
      <c r="F43" s="104">
        <v>9500</v>
      </c>
      <c r="G43" s="104">
        <v>18</v>
      </c>
      <c r="H43" s="104">
        <v>0</v>
      </c>
      <c r="I43" s="104">
        <f t="shared" si="0"/>
        <v>9</v>
      </c>
      <c r="J43" s="104">
        <f t="shared" si="1"/>
        <v>1710</v>
      </c>
      <c r="K43" s="104">
        <f t="shared" si="2"/>
        <v>9</v>
      </c>
      <c r="L43" s="104">
        <f t="shared" si="3"/>
        <v>1710</v>
      </c>
      <c r="M43" s="104">
        <f t="shared" si="4"/>
        <v>19000</v>
      </c>
      <c r="N43" s="98"/>
    </row>
    <row r="44" spans="1:14" ht="45.75" customHeight="1" x14ac:dyDescent="0.25">
      <c r="A44" s="110">
        <v>27</v>
      </c>
      <c r="B44" s="107" t="s">
        <v>86</v>
      </c>
      <c r="C44" s="108" t="s">
        <v>87</v>
      </c>
      <c r="D44" s="105"/>
      <c r="E44" s="106">
        <v>2</v>
      </c>
      <c r="F44" s="104">
        <v>0</v>
      </c>
      <c r="G44" s="104">
        <v>18</v>
      </c>
      <c r="H44" s="104">
        <v>0</v>
      </c>
      <c r="I44" s="104">
        <f t="shared" si="0"/>
        <v>9</v>
      </c>
      <c r="J44" s="104">
        <f t="shared" si="1"/>
        <v>0</v>
      </c>
      <c r="K44" s="104">
        <f t="shared" si="2"/>
        <v>9</v>
      </c>
      <c r="L44" s="104">
        <f t="shared" si="3"/>
        <v>0</v>
      </c>
      <c r="M44" s="104">
        <f t="shared" si="4"/>
        <v>0</v>
      </c>
      <c r="N44" s="98"/>
    </row>
    <row r="45" spans="1:14" ht="31.5" customHeight="1" x14ac:dyDescent="0.25">
      <c r="A45" s="110">
        <v>28</v>
      </c>
      <c r="B45" s="107" t="s">
        <v>88</v>
      </c>
      <c r="C45" s="108" t="s">
        <v>89</v>
      </c>
      <c r="D45" s="105"/>
      <c r="E45" s="106">
        <v>2</v>
      </c>
      <c r="F45" s="104">
        <v>338</v>
      </c>
      <c r="G45" s="104">
        <v>18</v>
      </c>
      <c r="H45" s="104">
        <v>0</v>
      </c>
      <c r="I45" s="104">
        <f t="shared" si="0"/>
        <v>9</v>
      </c>
      <c r="J45" s="104">
        <f t="shared" si="1"/>
        <v>60.839999999999996</v>
      </c>
      <c r="K45" s="104">
        <f t="shared" si="2"/>
        <v>9</v>
      </c>
      <c r="L45" s="104">
        <f t="shared" si="3"/>
        <v>60.839999999999996</v>
      </c>
      <c r="M45" s="104">
        <f t="shared" si="4"/>
        <v>676</v>
      </c>
      <c r="N45" s="98"/>
    </row>
    <row r="46" spans="1:14" ht="35.25" customHeight="1" x14ac:dyDescent="0.25">
      <c r="A46" s="110">
        <v>29</v>
      </c>
      <c r="B46" s="111" t="s">
        <v>90</v>
      </c>
      <c r="C46" s="108" t="s">
        <v>91</v>
      </c>
      <c r="D46" s="105"/>
      <c r="E46" s="106">
        <v>2</v>
      </c>
      <c r="F46" s="104">
        <v>7250</v>
      </c>
      <c r="G46" s="104">
        <v>18</v>
      </c>
      <c r="H46" s="104">
        <v>0</v>
      </c>
      <c r="I46" s="104">
        <f t="shared" si="0"/>
        <v>9</v>
      </c>
      <c r="J46" s="104">
        <f t="shared" si="1"/>
        <v>1305</v>
      </c>
      <c r="K46" s="104">
        <f t="shared" si="2"/>
        <v>9</v>
      </c>
      <c r="L46" s="104">
        <f t="shared" si="3"/>
        <v>1305</v>
      </c>
      <c r="M46" s="104">
        <f t="shared" si="4"/>
        <v>14500</v>
      </c>
      <c r="N46" s="98"/>
    </row>
    <row r="47" spans="1:14" ht="24.75" customHeight="1" x14ac:dyDescent="0.25">
      <c r="A47" s="87"/>
      <c r="B47" s="86"/>
      <c r="C47" s="88"/>
      <c r="D47" s="88"/>
      <c r="E47" s="89"/>
      <c r="F47" s="90"/>
      <c r="G47" s="90"/>
      <c r="H47" s="91"/>
      <c r="I47" s="90"/>
      <c r="J47" s="90"/>
      <c r="K47" s="92"/>
      <c r="L47" s="90"/>
      <c r="M47" s="90"/>
    </row>
    <row r="48" spans="1:14" ht="21" x14ac:dyDescent="0.35">
      <c r="A48" s="114" t="s">
        <v>24</v>
      </c>
      <c r="B48" s="115"/>
      <c r="C48" s="26"/>
      <c r="D48" s="26"/>
      <c r="E48" s="27"/>
      <c r="F48" s="28" t="s">
        <v>16</v>
      </c>
      <c r="G48" s="28"/>
      <c r="H48" s="60"/>
      <c r="I48" s="37"/>
      <c r="J48" s="61"/>
      <c r="K48" s="30" t="s">
        <v>17</v>
      </c>
      <c r="L48" s="30"/>
      <c r="M48" s="31">
        <f>SUM(M18:M47)</f>
        <v>210048.98</v>
      </c>
    </row>
    <row r="49" spans="1:13" ht="21" x14ac:dyDescent="0.35">
      <c r="A49" s="78" t="s">
        <v>18</v>
      </c>
      <c r="B49" s="79"/>
      <c r="C49" s="26"/>
      <c r="D49" s="26"/>
      <c r="E49" s="27"/>
      <c r="F49" s="28"/>
      <c r="G49" s="28"/>
      <c r="H49" s="32"/>
      <c r="I49" s="28"/>
      <c r="J49" s="29"/>
      <c r="K49" s="64" t="s">
        <v>5</v>
      </c>
      <c r="L49" s="28"/>
      <c r="M49" s="33">
        <v>0</v>
      </c>
    </row>
    <row r="50" spans="1:13" ht="21" x14ac:dyDescent="0.35">
      <c r="A50" s="34" t="s">
        <v>43</v>
      </c>
      <c r="B50" s="35"/>
      <c r="C50" s="35"/>
      <c r="D50" s="35"/>
      <c r="E50" s="35"/>
      <c r="F50" s="35"/>
      <c r="G50" s="35"/>
      <c r="H50" s="32"/>
      <c r="I50" s="28"/>
      <c r="J50" s="29"/>
      <c r="K50" s="64" t="s">
        <v>6</v>
      </c>
      <c r="L50" s="28"/>
      <c r="M50" s="33">
        <f>SUM(J18:J47)</f>
        <v>17282.608199999999</v>
      </c>
    </row>
    <row r="51" spans="1:13" ht="21" x14ac:dyDescent="0.35">
      <c r="A51" s="5" t="s">
        <v>19</v>
      </c>
      <c r="B51" s="14"/>
      <c r="C51" s="14"/>
      <c r="D51" s="14"/>
      <c r="E51" s="27"/>
      <c r="F51" s="28"/>
      <c r="G51" s="28"/>
      <c r="H51" s="32"/>
      <c r="I51" s="28"/>
      <c r="J51" s="29"/>
      <c r="K51" s="64" t="s">
        <v>7</v>
      </c>
      <c r="L51" s="28"/>
      <c r="M51" s="33">
        <f>SUM(L18:L47)</f>
        <v>17282.608199999999</v>
      </c>
    </row>
    <row r="52" spans="1:13" ht="21" x14ac:dyDescent="0.35">
      <c r="A52" s="36" t="s">
        <v>20</v>
      </c>
      <c r="B52" s="14"/>
      <c r="C52" s="14"/>
      <c r="D52" s="14"/>
      <c r="E52" s="27"/>
      <c r="F52" s="28"/>
      <c r="G52" s="28"/>
      <c r="H52" s="62"/>
      <c r="I52" s="28"/>
      <c r="J52" s="29"/>
      <c r="K52" s="37" t="s">
        <v>21</v>
      </c>
      <c r="L52" s="37"/>
      <c r="M52" s="38">
        <f>SUM(M48:M51)</f>
        <v>244614.19639999999</v>
      </c>
    </row>
    <row r="53" spans="1:13" ht="21" x14ac:dyDescent="0.35">
      <c r="A53" s="39" t="s">
        <v>33</v>
      </c>
      <c r="B53" s="40"/>
      <c r="C53" s="40"/>
      <c r="D53" s="40"/>
      <c r="E53" s="27"/>
      <c r="F53" s="28"/>
      <c r="G53" s="28"/>
      <c r="H53" s="62"/>
      <c r="I53" s="28"/>
      <c r="J53" s="29"/>
      <c r="K53" s="41" t="s">
        <v>22</v>
      </c>
      <c r="L53" s="41"/>
      <c r="M53" s="42">
        <v>-0.2</v>
      </c>
    </row>
    <row r="54" spans="1:13" ht="23.25" x14ac:dyDescent="0.35">
      <c r="A54" s="43"/>
      <c r="B54" s="44"/>
      <c r="C54" s="44"/>
      <c r="D54" s="44"/>
      <c r="E54" s="44"/>
      <c r="F54" s="45"/>
      <c r="G54" s="45"/>
      <c r="H54" s="45"/>
      <c r="I54" s="45"/>
      <c r="J54" s="46"/>
      <c r="K54" s="47" t="s">
        <v>23</v>
      </c>
      <c r="L54" s="47"/>
      <c r="M54" s="48">
        <f>SUM(M52:M53)</f>
        <v>244613.99639999997</v>
      </c>
    </row>
    <row r="55" spans="1:13" ht="18.75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</row>
    <row r="56" spans="1:13" ht="21" x14ac:dyDescent="0.35">
      <c r="A56" s="52" t="s">
        <v>35</v>
      </c>
      <c r="B56" s="53"/>
      <c r="C56" s="53"/>
      <c r="D56" s="53"/>
      <c r="E56" s="20"/>
      <c r="F56" s="20"/>
      <c r="G56" s="20"/>
      <c r="H56" s="20"/>
      <c r="I56" s="20"/>
      <c r="J56" s="20"/>
      <c r="K56" s="20"/>
      <c r="L56" s="20"/>
      <c r="M56" s="4"/>
    </row>
    <row r="57" spans="1:13" ht="21" x14ac:dyDescent="0.35">
      <c r="A57" s="54"/>
      <c r="B57" s="53"/>
      <c r="C57" s="53"/>
      <c r="D57" s="53"/>
      <c r="E57" s="14"/>
      <c r="F57" s="14"/>
      <c r="G57" s="14"/>
      <c r="H57" s="14"/>
      <c r="I57" s="14"/>
      <c r="J57" s="14"/>
      <c r="K57" s="14"/>
      <c r="L57" s="14"/>
      <c r="M57" s="7"/>
    </row>
    <row r="58" spans="1:13" ht="21" x14ac:dyDescent="0.35">
      <c r="A58" s="55" t="s">
        <v>27</v>
      </c>
      <c r="B58" s="56"/>
      <c r="C58" s="56"/>
      <c r="D58" s="56"/>
      <c r="E58" s="17"/>
      <c r="F58" s="17"/>
      <c r="G58" s="17"/>
      <c r="H58" s="17"/>
      <c r="I58" s="17"/>
      <c r="J58" s="17"/>
      <c r="K58" s="17"/>
      <c r="L58" s="17"/>
      <c r="M58" s="19"/>
    </row>
  </sheetData>
  <mergeCells count="4">
    <mergeCell ref="G15:H15"/>
    <mergeCell ref="I15:J15"/>
    <mergeCell ref="K15:L15"/>
    <mergeCell ref="A48:B4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2024-08-13T17:41:16Z</dcterms:modified>
</cp:coreProperties>
</file>