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0" windowWidth="15015" windowHeight="7410"/>
  </bookViews>
  <sheets>
    <sheet name="ASSORTED" sheetId="2" r:id="rId1"/>
  </sheets>
  <definedNames>
    <definedName name="_xlnm.Print_Area" localSheetId="0">ASSORTED!$A$1:$M$81</definedName>
  </definedNames>
  <calcPr calcId="145621"/>
</workbook>
</file>

<file path=xl/calcChain.xml><?xml version="1.0" encoding="utf-8"?>
<calcChain xmlns="http://schemas.openxmlformats.org/spreadsheetml/2006/main">
  <c r="I19" i="2" l="1"/>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J52" i="2" s="1"/>
  <c r="L52" i="2" s="1"/>
  <c r="I53" i="2"/>
  <c r="I54" i="2"/>
  <c r="I55" i="2"/>
  <c r="I56" i="2"/>
  <c r="I57" i="2"/>
  <c r="I58" i="2"/>
  <c r="I59" i="2"/>
  <c r="I60" i="2"/>
  <c r="I61" i="2"/>
  <c r="I62" i="2"/>
  <c r="I63" i="2"/>
  <c r="I64" i="2"/>
  <c r="I65" i="2"/>
  <c r="I66" i="2"/>
  <c r="I67" i="2"/>
  <c r="I68" i="2"/>
  <c r="I69"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M19" i="2"/>
  <c r="M20" i="2"/>
  <c r="M21" i="2"/>
  <c r="J21" i="2" s="1"/>
  <c r="L21" i="2" s="1"/>
  <c r="M22" i="2"/>
  <c r="J22" i="2" s="1"/>
  <c r="L22" i="2" s="1"/>
  <c r="M23" i="2"/>
  <c r="M24" i="2"/>
  <c r="M25" i="2"/>
  <c r="M26" i="2"/>
  <c r="J26" i="2" s="1"/>
  <c r="L26" i="2" s="1"/>
  <c r="M27" i="2"/>
  <c r="M28" i="2"/>
  <c r="M29" i="2"/>
  <c r="J29" i="2" s="1"/>
  <c r="L29" i="2" s="1"/>
  <c r="M30" i="2"/>
  <c r="J30" i="2" s="1"/>
  <c r="L30" i="2" s="1"/>
  <c r="M31" i="2"/>
  <c r="M32" i="2"/>
  <c r="M33" i="2"/>
  <c r="J33" i="2" s="1"/>
  <c r="L33" i="2" s="1"/>
  <c r="M34" i="2"/>
  <c r="J34" i="2" s="1"/>
  <c r="L34" i="2" s="1"/>
  <c r="M35" i="2"/>
  <c r="M36" i="2"/>
  <c r="M37" i="2"/>
  <c r="J37" i="2" s="1"/>
  <c r="L37" i="2" s="1"/>
  <c r="M38" i="2"/>
  <c r="J38" i="2" s="1"/>
  <c r="L38" i="2" s="1"/>
  <c r="M39" i="2"/>
  <c r="M40" i="2"/>
  <c r="M41" i="2"/>
  <c r="J41" i="2" s="1"/>
  <c r="L41" i="2" s="1"/>
  <c r="M42" i="2"/>
  <c r="J42" i="2" s="1"/>
  <c r="L42" i="2" s="1"/>
  <c r="M43" i="2"/>
  <c r="M44" i="2"/>
  <c r="M45" i="2"/>
  <c r="J45" i="2" s="1"/>
  <c r="L45" i="2" s="1"/>
  <c r="M46" i="2"/>
  <c r="M47" i="2"/>
  <c r="M48" i="2"/>
  <c r="M49" i="2"/>
  <c r="J49" i="2" s="1"/>
  <c r="L49" i="2" s="1"/>
  <c r="M50" i="2"/>
  <c r="J50" i="2" s="1"/>
  <c r="L50" i="2" s="1"/>
  <c r="M51" i="2"/>
  <c r="M52" i="2"/>
  <c r="M53" i="2"/>
  <c r="J53" i="2" s="1"/>
  <c r="L53" i="2" s="1"/>
  <c r="M54" i="2"/>
  <c r="J54" i="2" s="1"/>
  <c r="L54" i="2" s="1"/>
  <c r="M55" i="2"/>
  <c r="M56" i="2"/>
  <c r="M57" i="2"/>
  <c r="J57" i="2" s="1"/>
  <c r="L57" i="2" s="1"/>
  <c r="M58" i="2"/>
  <c r="J58" i="2" s="1"/>
  <c r="L58" i="2" s="1"/>
  <c r="M59" i="2"/>
  <c r="M60" i="2"/>
  <c r="M61" i="2"/>
  <c r="J61" i="2" s="1"/>
  <c r="L61" i="2" s="1"/>
  <c r="M62" i="2"/>
  <c r="J62" i="2" s="1"/>
  <c r="L62" i="2" s="1"/>
  <c r="M63" i="2"/>
  <c r="M64" i="2"/>
  <c r="M65" i="2"/>
  <c r="J65" i="2" s="1"/>
  <c r="L65" i="2" s="1"/>
  <c r="M66" i="2"/>
  <c r="J66" i="2" s="1"/>
  <c r="L66" i="2" s="1"/>
  <c r="M67" i="2"/>
  <c r="M68" i="2"/>
  <c r="M69" i="2"/>
  <c r="J69" i="2" l="1"/>
  <c r="L69" i="2" s="1"/>
  <c r="J68" i="2"/>
  <c r="L68" i="2" s="1"/>
  <c r="J64" i="2"/>
  <c r="L64" i="2" s="1"/>
  <c r="J46" i="2"/>
  <c r="L46" i="2" s="1"/>
  <c r="J44" i="2"/>
  <c r="L44" i="2" s="1"/>
  <c r="J43" i="2"/>
  <c r="L43" i="2" s="1"/>
  <c r="J40" i="2"/>
  <c r="L40" i="2" s="1"/>
  <c r="J36" i="2"/>
  <c r="L36" i="2" s="1"/>
  <c r="J35" i="2"/>
  <c r="L35" i="2" s="1"/>
  <c r="J28" i="2"/>
  <c r="L28" i="2" s="1"/>
  <c r="J24" i="2"/>
  <c r="L24" i="2" s="1"/>
  <c r="J25" i="2"/>
  <c r="L25" i="2" s="1"/>
  <c r="J20" i="2"/>
  <c r="L20" i="2" s="1"/>
  <c r="J19" i="2"/>
  <c r="L19" i="2" s="1"/>
  <c r="J67" i="2"/>
  <c r="L67" i="2" s="1"/>
  <c r="J63" i="2"/>
  <c r="L63" i="2" s="1"/>
  <c r="J60" i="2"/>
  <c r="L60" i="2" s="1"/>
  <c r="J59" i="2"/>
  <c r="L59" i="2" s="1"/>
  <c r="J56" i="2"/>
  <c r="L56" i="2" s="1"/>
  <c r="J55" i="2"/>
  <c r="L55" i="2" s="1"/>
  <c r="J51" i="2"/>
  <c r="L51" i="2" s="1"/>
  <c r="J48" i="2"/>
  <c r="L48" i="2" s="1"/>
  <c r="J47" i="2"/>
  <c r="L47" i="2" s="1"/>
  <c r="J39" i="2"/>
  <c r="L39" i="2" s="1"/>
  <c r="J32" i="2"/>
  <c r="L32" i="2" s="1"/>
  <c r="J31" i="2"/>
  <c r="L31" i="2" s="1"/>
  <c r="J27" i="2"/>
  <c r="L27" i="2" s="1"/>
  <c r="J23" i="2"/>
  <c r="L23" i="2" s="1"/>
  <c r="M18" i="2"/>
  <c r="M71" i="2" s="1"/>
  <c r="I18" i="2" l="1"/>
  <c r="K18" i="2"/>
  <c r="J18" i="2" l="1"/>
  <c r="M73" i="2" s="1"/>
  <c r="M72" i="2"/>
  <c r="L18" i="2" l="1"/>
  <c r="M74" i="2" s="1"/>
  <c r="M75" i="2" s="1"/>
  <c r="M77" i="2" s="1"/>
</calcChain>
</file>

<file path=xl/sharedStrings.xml><?xml version="1.0" encoding="utf-8"?>
<sst xmlns="http://schemas.openxmlformats.org/spreadsheetml/2006/main" count="158" uniqueCount="145">
  <si>
    <t>CLIENT DETAILS</t>
  </si>
  <si>
    <t>SUPPLIER DETAILS</t>
  </si>
  <si>
    <t>Sr.</t>
  </si>
  <si>
    <t>ITEM</t>
  </si>
  <si>
    <t>QTY</t>
  </si>
  <si>
    <t>IGST</t>
  </si>
  <si>
    <t>CGST</t>
  </si>
  <si>
    <t>SGST</t>
  </si>
  <si>
    <t>GOODS</t>
  </si>
  <si>
    <t>No.</t>
  </si>
  <si>
    <t xml:space="preserve">   IN  DESCRIPTION</t>
  </si>
  <si>
    <t xml:space="preserve">IN </t>
  </si>
  <si>
    <t>%</t>
  </si>
  <si>
    <t>AMT</t>
  </si>
  <si>
    <t xml:space="preserve"> TOTAL</t>
  </si>
  <si>
    <t>NOS</t>
  </si>
  <si>
    <t xml:space="preserve">          </t>
  </si>
  <si>
    <t>GOODS TOTAL</t>
  </si>
  <si>
    <r>
      <t xml:space="preserve">1) Payment </t>
    </r>
    <r>
      <rPr>
        <sz val="14"/>
        <rFont val="Calibri"/>
        <family val="2"/>
      </rPr>
      <t>: 100% advance to confirm orders.</t>
    </r>
  </si>
  <si>
    <r>
      <t xml:space="preserve">3) Breakages </t>
    </r>
    <r>
      <rPr>
        <sz val="14"/>
        <rFont val="Calibri"/>
        <family val="2"/>
      </rPr>
      <t>: covered ex our warehouse / showroom.</t>
    </r>
  </si>
  <si>
    <r>
      <rPr>
        <b/>
        <sz val="14"/>
        <color indexed="8"/>
        <rFont val="Calibri"/>
        <family val="2"/>
      </rPr>
      <t xml:space="preserve">4) Freight       </t>
    </r>
    <r>
      <rPr>
        <sz val="14"/>
        <color indexed="8"/>
        <rFont val="Calibri"/>
        <family val="2"/>
      </rPr>
      <t>:  Extra as per actuals</t>
    </r>
  </si>
  <si>
    <t>TOTAL AMOUNT</t>
  </si>
  <si>
    <t>ROUND OFF</t>
  </si>
  <si>
    <t>AMOUNT</t>
  </si>
  <si>
    <t xml:space="preserve">TERMS : </t>
  </si>
  <si>
    <t>PAN                 :  AREPA2226M</t>
  </si>
  <si>
    <t>LEGAL NAME : Bharat Hukumchand Agarwal</t>
  </si>
  <si>
    <t>BHARAT AGARWAL - 07977271899 / 09823674722</t>
  </si>
  <si>
    <t xml:space="preserve">                                                 302, Satyam CHS , Maroli Church,</t>
  </si>
  <si>
    <t xml:space="preserve">                                                                         Mahul Road ,Chembur East,</t>
  </si>
  <si>
    <t xml:space="preserve">                                                                                Mumbai - 400074.</t>
  </si>
  <si>
    <t xml:space="preserve">                                                                  TEL:- 09823674722 / 07977271899</t>
  </si>
  <si>
    <r>
      <t xml:space="preserve">                                                                  </t>
    </r>
    <r>
      <rPr>
        <b/>
        <u/>
        <sz val="14"/>
        <rFont val="Calibri"/>
        <family val="2"/>
      </rPr>
      <t>QUOTATION / PROFORMA INVOICE</t>
    </r>
  </si>
  <si>
    <t>5) PACKING CHARGES EXTRA.</t>
  </si>
  <si>
    <r>
      <t xml:space="preserve">                                          </t>
    </r>
    <r>
      <rPr>
        <b/>
        <sz val="24"/>
        <rFont val="Calibri"/>
        <family val="2"/>
      </rPr>
      <t>HARMONY INTERNATIONAL</t>
    </r>
  </si>
  <si>
    <t>FOR HARMONY INTERNATIONAL</t>
  </si>
  <si>
    <t>GST NO           :  27AREPA2226M2ZY</t>
  </si>
  <si>
    <t>IMAGE</t>
  </si>
  <si>
    <t>CODE</t>
  </si>
  <si>
    <t>PRICE</t>
  </si>
  <si>
    <t>PER</t>
  </si>
  <si>
    <t>RATE</t>
  </si>
  <si>
    <t>K HOSPITALITY CORP</t>
  </si>
  <si>
    <t>WORLI MUMBAI</t>
  </si>
  <si>
    <t>DATE : 12.04.2024</t>
  </si>
  <si>
    <t>EVENT NO : R0855</t>
  </si>
  <si>
    <t>chopping board</t>
  </si>
  <si>
    <t>KNIFE 30 cm</t>
  </si>
  <si>
    <t>Stainless Steel Lemon Squeezer</t>
  </si>
  <si>
    <t xml:space="preserve">Bar spoon </t>
  </si>
  <si>
    <t>Bar Muddler</t>
  </si>
  <si>
    <t>Tea Strainer</t>
  </si>
  <si>
    <t>cocktail stainer</t>
  </si>
  <si>
    <t>Stainless Steel Tea Ball Strainer</t>
  </si>
  <si>
    <t>Glass Rimmer with 3 Compartments and Sponge</t>
  </si>
  <si>
    <t>Plastic Bar Caddy</t>
  </si>
  <si>
    <t>Boston Shaker Set, Cocktail Shaker</t>
  </si>
  <si>
    <t>Condiment Tray Bar Accessories</t>
  </si>
  <si>
    <t>ICE BOX</t>
  </si>
  <si>
    <t>Hot water Kettle</t>
  </si>
  <si>
    <t>Electric Ice Crusher Machine</t>
  </si>
  <si>
    <t xml:space="preserve"> SALVER ROUND </t>
  </si>
  <si>
    <t>Ice Bucket with Lid &amp; Handle, 1.5L, Ice Tong</t>
  </si>
  <si>
    <t>Stainless Steel ice Scoop for bar</t>
  </si>
  <si>
    <t>Tissue holder</t>
  </si>
  <si>
    <t>Bar counter mat</t>
  </si>
  <si>
    <t>Bar counter drip mat</t>
  </si>
  <si>
    <t>Glass grip mat</t>
  </si>
  <si>
    <t>Food cover</t>
  </si>
  <si>
    <t>Bar floor mar roll</t>
  </si>
  <si>
    <t>AP SPOON (LOCAL)</t>
  </si>
  <si>
    <t>AP FORK (LOCAL)</t>
  </si>
  <si>
    <t>AP KNIFE (LOCAL)</t>
  </si>
  <si>
    <t>TEA SPOON (LOCAL)</t>
  </si>
  <si>
    <t>QUARTER PLATE (SQUARE 7 inch x 7 inch)</t>
  </si>
  <si>
    <t>PASTA PLATE 10 inch (INNER CIRCLE 6 inch)</t>
  </si>
  <si>
    <t>DINNER PLATE (10 inch x 10 inch)</t>
  </si>
  <si>
    <t>CONDIMENT TRAY</t>
  </si>
  <si>
    <t>SS Rack</t>
  </si>
  <si>
    <t>DIP BOWL(SMALL)</t>
  </si>
  <si>
    <t>SAUCE BOWL</t>
  </si>
  <si>
    <t>Wine glass</t>
  </si>
  <si>
    <t>Margarita glass</t>
  </si>
  <si>
    <t>Martini glass</t>
  </si>
  <si>
    <t xml:space="preserve">Hi-Ball glass </t>
  </si>
  <si>
    <t>Tom collins Glass</t>
  </si>
  <si>
    <t>Whisky glass</t>
  </si>
  <si>
    <t>Brandy ballon glass</t>
  </si>
  <si>
    <t>Pilisner glass</t>
  </si>
  <si>
    <t>hurricane glass</t>
  </si>
  <si>
    <t>Beer mug 325ml</t>
  </si>
  <si>
    <t>Beer Glass 500ml</t>
  </si>
  <si>
    <t>Shot glass 60ml</t>
  </si>
  <si>
    <t>shot glass 30ml</t>
  </si>
  <si>
    <t>rectangle platter</t>
  </si>
  <si>
    <t>Decanter glass</t>
  </si>
  <si>
    <t>Decanter Glass, 300ml Clear</t>
  </si>
  <si>
    <t>wooden bat platter</t>
  </si>
  <si>
    <t>THW 2.2 Kg Weight for Commercial Use of Hotels and Restaurants Color Coded Chopping Board- Green (18x12)</t>
  </si>
  <si>
    <t>Flair Stainless Steel Professional Chef Knife for Cutting &amp; Chopping Knife Sharp Blade with Plastic Handle for Kitchen, Restaurant - Green Color Handle - 12 Inch</t>
  </si>
  <si>
    <t xml:space="preserve">Zureni Stainless Steel Lemon Squeezer Citrus Juicer Hand Press Heavy Duty Manual Squeeze </t>
  </si>
  <si>
    <t>Dynore Stainless Steel bar Spoon Stirrer size-11.2 inch</t>
  </si>
  <si>
    <t>Dynore Bar Muddler with Tenderizer head for cocktails and Mocktails</t>
  </si>
  <si>
    <t xml:space="preserve">Elephant Tea Time Conical-3 Tea Strainer 9 cm (Pack of 1)
</t>
  </si>
  <si>
    <t>Stainless Steel Bar Strainer, Cocktail Strainer</t>
  </si>
  <si>
    <t xml:space="preserve">HEXONIQ® Stainless Steel Tea Ball Strainer Mesh Infuser Filter Reusable Spice Filter Ball Herbs Infuser with Extended Chain Hook for Loose Leaf Tea and Spices Seasoning (Small, Pack of 2)
</t>
  </si>
  <si>
    <t xml:space="preserve">THW Glass Rimmer with 3 Compartments and Sponge, Sugar and Salt Bar Rimmer Great for Cocktails Margarita, Bloody Mary Gimlet, Professional Bar Supplies
</t>
  </si>
  <si>
    <t xml:space="preserve">BAR DECOR Essential - Plastic Bar Caddy Organizer &amp; Straw Holder with 6 Compartments, Black, Bar Accessories
</t>
  </si>
  <si>
    <t xml:space="preserve">Saylani Enterprises Recipe Boston Shaker Set, Cocktail Shaker Set, Mixing Shaker Cup with Measurement Boston Shaker Drink Martini Mixer, Stainless Steel Shaker : 2 Piece Set
</t>
  </si>
  <si>
    <t xml:space="preserve">Vanshika Enterprises Plastic, Rectangular By Fns Condiment Tray Bar Accessories - 6 Chilled Garnish Stations With Lids For Bartending, Restaurant Or Bar To Serve Taco Toppings, Ice Cream, Fruit.
</t>
  </si>
  <si>
    <t>Insulated Chiller Ice Box</t>
  </si>
  <si>
    <t>1.8 Litres Electric Kettle Prestige</t>
  </si>
  <si>
    <t>Electric Ice Crusher Machine | Ice Snow Cone Maker | Ice Gola Maker | Ice Shaver Machine for Home Commercial Use | Autocut Sensor Machine | Ice Machine Use in Homes, Cafes,Hotels &amp; Restaurants |</t>
  </si>
  <si>
    <t>SALVER ROUND 16INCH</t>
  </si>
  <si>
    <t xml:space="preserve">King International Stainless Steel Insulated Double Walled Ice Bucket with Lid &amp; Handle, 1.5L, Ice Tong, Ice Cold for 6 Hours, Bar Tools for Home Bar Accessories, Mini Bar
</t>
  </si>
  <si>
    <t>Bridge2shopping Stainless Steel ice Scoop for bar, Popcorn Scoop, Ice Picker, Ice Bucket, Pack 2</t>
  </si>
  <si>
    <t>Craftland Wrought Iron Tissue or napkin holder</t>
  </si>
  <si>
    <t>THW (1700 gm Approx) PVC Rubber Bar Service Mat Spill Mat for Counter Top, Non Slip - 18x 12</t>
  </si>
  <si>
    <t xml:space="preserve">THW PVC Rubber Bar Service Mat Spill Mat for Counter Top Bar Rail for Glassware, Non Slip - 60 cm x 8 cm
</t>
  </si>
  <si>
    <t>Star Work 30x150 Cms Shelf Liners for Kitchen Shelves | Cabinet Cupboard Sheets | Wardrobe Mat Anti-Skid and Slip Drawer Matting Roll Waterproof Slab Cover with Extra Grip</t>
  </si>
  <si>
    <t>Luxuria Brand - Polycarbonate unbreakable 10 inch Dome Shape Cover for Covering Food, Desserts, Fruits, Cake, Vegetables etc. (12 Inch)</t>
  </si>
  <si>
    <t>Rubber Floor Mat Restaurant Kitchen Drainage Mat Door Mats Durable Non-Slip Bar Mat Utility Mat Indoor Outdoor Doormat Size 40 *60 inches  thickness 22mm</t>
  </si>
  <si>
    <t>DINNER PLATE ( 10 inch x 10 inch)</t>
  </si>
  <si>
    <t>Plastic Masala Box for Kitchen, Spice Boxes for Kitchen, Transparent Masala Dabba Storage Container 9 Compartments</t>
  </si>
  <si>
    <t>5-6 ft Stainless Steel SS bottle Storage Rack with edges covered support, For Hotel</t>
  </si>
  <si>
    <t>Round Sauce Bowl 60ml - Made Of Plastic</t>
  </si>
  <si>
    <t>Round Sauce Bowl100ml - Made Of Plastic</t>
  </si>
  <si>
    <t>AP wine glass (ocean) 220ml</t>
  </si>
  <si>
    <t>Margarita Glass Cocktail Crystal Clear Glasses, 200 ml Cocktail Glass</t>
  </si>
  <si>
    <t xml:space="preserve">Martini Glasses Crystal Shine Clear Designer Cocktail and Martini Transparent Glass 190 ml </t>
  </si>
  <si>
    <t xml:space="preserve">Ocean Hi Ball Glass, Set of 6, 300ml, Transparent
</t>
  </si>
  <si>
    <t>Tall Drinking Glasses 350ML Cocktail Glass Set Lead-Free Crystal Glassware.</t>
  </si>
  <si>
    <t>Opera Crystal Whiskey Glasses Set of 6 pcs- 300 ml Bar Glass for Drinking Bourbon, Whisky, Scotch, Cocktails, Cognac- Old Fashioned Cocktail Tumblers</t>
  </si>
  <si>
    <t>Premium Brandy Glasses | 300ml Crystal Brandy Glass Set of 4 | Classic Flute Glass for Brandy</t>
  </si>
  <si>
    <t>Ocean Glass Beer Pilsner - Set of 6, Clear, 340ml</t>
  </si>
  <si>
    <t>Hurricane Cocktail Glasses, 400 ML Glass for Juice, Smoothies, Cocktail</t>
  </si>
  <si>
    <t>Ocean, Beer Mugs, 325 ml, 6 Piece</t>
  </si>
  <si>
    <t>Beer Glass Mug Set of 2, 500 ml | Beer Mugs Straight</t>
  </si>
  <si>
    <t xml:space="preserve">Shot Glasses Set of 6, 60 ml, Square Shape Shooter Glasses, Heavy Small Size Glasses for Whiskey, Vodka, Espresso Shot, Gin, Liquor, Peg Measurement, Alcohol, (Square Shape, 60 ml, Set of 6)
</t>
  </si>
  <si>
    <t>Shot Glasses Set of 6, 30 ml, Square Shape Shooter Glasses, Heavy Small Size Glasses</t>
  </si>
  <si>
    <t>Serving Platter Set of 2 Melamine Tray Plates for Serving Snacks or Fancy Buffet at Home, Café or a Hotel (Marble White)</t>
  </si>
  <si>
    <t>Smartserve Bar Carafe Decanter Glass, 500ml Clear</t>
  </si>
  <si>
    <t>Smartserve Bar Carafe Decanter Glass, 300ml Clear</t>
  </si>
  <si>
    <t>Bamboo Rectangular Shape Tray Platter With Handle, with set of small frier basket</t>
  </si>
  <si>
    <r>
      <t xml:space="preserve">2) Delivery   </t>
    </r>
    <r>
      <rPr>
        <sz val="14"/>
        <rFont val="Calibri"/>
        <family val="2"/>
      </rPr>
      <t>: Within 15-30 Days.</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</si>
</sst>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8"/>
      <name val="Calibri"/>
      <family val="2"/>
    </font>
    <font>
      <b/>
      <sz val="24"/>
      <name val="Calibri"/>
      <family val="2"/>
    </font>
    <font>
      <sz val="16"/>
      <name val="Arial Unicode MS"/>
      <family val="2"/>
    </font>
    <font>
      <sz val="10"/>
      <name val="Arial Unicode MS"/>
      <family val="2"/>
    </font>
    <font>
      <b/>
      <sz val="14"/>
      <name val="Calibri"/>
      <family val="2"/>
    </font>
    <font>
      <b/>
      <u/>
      <sz val="14"/>
      <name val="Calibri"/>
      <family val="2"/>
    </font>
    <font>
      <b/>
      <sz val="14"/>
      <name val="Arial Unicode MS"/>
      <family val="2"/>
    </font>
    <font>
      <sz val="14"/>
      <name val="Calibri"/>
      <family val="2"/>
    </font>
    <font>
      <b/>
      <sz val="12"/>
      <name val="Calibri"/>
      <family val="2"/>
    </font>
    <font>
      <sz val="12"/>
      <name val="Calibri"/>
      <family val="2"/>
    </font>
    <font>
      <b/>
      <sz val="16"/>
      <name val="Calibri"/>
      <family val="2"/>
    </font>
    <font>
      <sz val="16"/>
      <name val="Calibri"/>
      <family val="2"/>
    </font>
    <font>
      <sz val="14"/>
      <color indexed="8"/>
      <name val="Calibri"/>
      <family val="2"/>
    </font>
    <font>
      <b/>
      <sz val="14"/>
      <color indexed="8"/>
      <name val="Calibri"/>
      <family val="2"/>
    </font>
    <font>
      <b/>
      <u/>
      <sz val="14"/>
      <name val="Calibri"/>
      <family val="2"/>
      <scheme val="minor"/>
    </font>
    <font>
      <sz val="8"/>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4"/>
      <color rgb="FF26282A"/>
      <name val="Arial"/>
      <family val="2"/>
    </font>
    <font>
      <b/>
      <sz val="12"/>
      <color theme="1"/>
      <name val="Arial"/>
      <family val="2"/>
    </font>
    <font>
      <b/>
      <sz val="11"/>
      <color theme="1"/>
      <name val="Segoe UI"/>
      <family val="2"/>
    </font>
    <font>
      <sz val="10"/>
      <color rgb="FF000000"/>
      <name val="Segoe UI"/>
      <family val="2"/>
    </font>
    <font>
      <sz val="11"/>
      <name val="Calibri"/>
      <family val="2"/>
    </font>
    <font>
      <b/>
      <sz val="11"/>
      <color theme="1"/>
      <name val="Calibri"/>
      <family val="2"/>
      <scheme val="minor"/>
    </font>
    <font>
      <b/>
      <sz val="8"/>
      <color theme="1"/>
      <name val="Calibri"/>
      <family val="2"/>
      <scheme val="minor"/>
    </font>
    <font>
      <b/>
      <sz val="12"/>
      <color theme="1"/>
      <name val="Calibri"/>
      <family val="2"/>
    </font>
    <font>
      <sz val="11"/>
      <name val="Cambria"/>
      <family val="1"/>
    </font>
    <font>
      <sz val="11"/>
      <name val="Cambria"/>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1" fillId="0" borderId="1" xfId="0" applyFont="1" applyBorder="1"/>
    <xf numFmtId="0" fontId="3" fillId="0" borderId="2" xfId="0" applyFont="1" applyBorder="1"/>
    <xf numFmtId="0" fontId="4" fillId="0" borderId="2" xfId="0" applyFont="1" applyBorder="1"/>
    <xf numFmtId="0" fontId="0" fillId="0" borderId="3" xfId="0" applyBorder="1"/>
    <xf numFmtId="0" fontId="5" fillId="0" borderId="4" xfId="0" applyFont="1" applyBorder="1"/>
    <xf numFmtId="0" fontId="5" fillId="0" borderId="0" xfId="0" applyFont="1" applyBorder="1"/>
    <xf numFmtId="0" fontId="0" fillId="0" borderId="5" xfId="0" applyBorder="1"/>
    <xf numFmtId="0" fontId="5" fillId="0" borderId="6" xfId="0" applyFont="1" applyBorder="1"/>
    <xf numFmtId="0" fontId="5" fillId="0" borderId="7" xfId="0" applyFont="1" applyBorder="1"/>
    <xf numFmtId="0" fontId="7" fillId="0" borderId="8" xfId="0" applyFont="1" applyBorder="1"/>
    <xf numFmtId="0" fontId="0" fillId="0" borderId="9" xfId="0" applyBorder="1"/>
    <xf numFmtId="0" fontId="5" fillId="0" borderId="1" xfId="0" applyFont="1" applyBorder="1"/>
    <xf numFmtId="0" fontId="15" fillId="0" borderId="2" xfId="0" applyFont="1" applyBorder="1"/>
    <xf numFmtId="0" fontId="0" fillId="0" borderId="0" xfId="0" applyBorder="1"/>
    <xf numFmtId="0" fontId="16" fillId="0" borderId="0" xfId="0" applyFont="1" applyBorder="1"/>
    <xf numFmtId="0" fontId="17" fillId="0" borderId="0" xfId="0" applyFont="1" applyBorder="1"/>
    <xf numFmtId="0" fontId="0" fillId="0" borderId="6" xfId="0" applyBorder="1"/>
    <xf numFmtId="0" fontId="0" fillId="0" borderId="10" xfId="0" applyBorder="1"/>
    <xf numFmtId="0" fontId="0" fillId="0" borderId="11" xfId="0" applyBorder="1"/>
    <xf numFmtId="0" fontId="0" fillId="0" borderId="2" xfId="0" applyBorder="1"/>
    <xf numFmtId="0" fontId="9" fillId="0" borderId="12" xfId="0" applyFont="1" applyBorder="1" applyAlignment="1" applyProtection="1">
      <alignment horizontal="center"/>
      <protection locked="0"/>
    </xf>
    <xf numFmtId="0" fontId="9" fillId="0" borderId="12" xfId="0" applyFont="1" applyBorder="1" applyAlignment="1">
      <alignment horizontal="center"/>
    </xf>
    <xf numFmtId="0" fontId="9" fillId="0" borderId="13" xfId="0" applyFont="1" applyBorder="1" applyAlignment="1" applyProtection="1">
      <alignment horizontal="center"/>
      <protection locked="0"/>
    </xf>
    <xf numFmtId="0" fontId="9" fillId="0" borderId="13" xfId="0" applyFont="1" applyBorder="1" applyAlignment="1">
      <alignment horizontal="center" vertical="center"/>
    </xf>
    <xf numFmtId="0" fontId="9" fillId="0" borderId="4" xfId="0" applyFont="1" applyBorder="1" applyAlignment="1">
      <alignment horizontal="center" vertical="center"/>
    </xf>
    <xf numFmtId="1" fontId="5" fillId="0" borderId="0" xfId="0" applyNumberFormat="1" applyFont="1" applyBorder="1" applyAlignment="1">
      <alignment horizontal="left"/>
    </xf>
    <xf numFmtId="0" fontId="20" fillId="0" borderId="0" xfId="0" applyFont="1" applyBorder="1"/>
    <xf numFmtId="0" fontId="11" fillId="0" borderId="0" xfId="0" applyFont="1" applyBorder="1" applyAlignment="1"/>
    <xf numFmtId="0" fontId="11" fillId="0" borderId="5" xfId="0" applyFont="1" applyBorder="1" applyAlignment="1"/>
    <xf numFmtId="0" fontId="11" fillId="0" borderId="8" xfId="0" applyFont="1" applyBorder="1" applyAlignment="1"/>
    <xf numFmtId="2" fontId="11" fillId="0" borderId="15" xfId="0" applyNumberFormat="1" applyFont="1" applyBorder="1" applyAlignment="1">
      <alignment horizontal="center"/>
    </xf>
    <xf numFmtId="0" fontId="8" fillId="0" borderId="0" xfId="0" applyFont="1" applyBorder="1" applyAlignment="1"/>
    <xf numFmtId="2" fontId="5" fillId="0" borderId="13" xfId="0" applyNumberFormat="1" applyFont="1" applyBorder="1" applyAlignment="1">
      <alignment horizontal="center"/>
    </xf>
    <xf numFmtId="0" fontId="5" fillId="0" borderId="4" xfId="0" applyFont="1" applyBorder="1" applyAlignment="1">
      <alignment horizontal="left"/>
    </xf>
    <xf numFmtId="0" fontId="5" fillId="0" borderId="0" xfId="0" applyFont="1" applyBorder="1" applyAlignment="1">
      <alignment horizontal="left" wrapText="1"/>
    </xf>
    <xf numFmtId="0" fontId="13" fillId="0" borderId="4" xfId="0" applyFont="1" applyBorder="1"/>
    <xf numFmtId="0" fontId="11" fillId="0" borderId="2" xfId="0" applyFont="1" applyBorder="1" applyAlignment="1"/>
    <xf numFmtId="2" fontId="11" fillId="0" borderId="12" xfId="0" applyNumberFormat="1" applyFont="1" applyBorder="1" applyAlignment="1">
      <alignment horizontal="center"/>
    </xf>
    <xf numFmtId="0" fontId="21" fillId="0" borderId="4" xfId="0" applyFont="1" applyBorder="1" applyAlignment="1"/>
    <xf numFmtId="0" fontId="22" fillId="0" borderId="0" xfId="0" applyFont="1" applyBorder="1" applyAlignment="1">
      <alignment horizontal="left"/>
    </xf>
    <xf numFmtId="0" fontId="11" fillId="0" borderId="6" xfId="0" applyFont="1" applyBorder="1" applyAlignment="1"/>
    <xf numFmtId="2" fontId="11" fillId="0" borderId="14" xfId="0" applyNumberFormat="1" applyFont="1" applyBorder="1" applyAlignment="1">
      <alignment horizontal="center"/>
    </xf>
    <xf numFmtId="0" fontId="22" fillId="0" borderId="10" xfId="0" applyFont="1" applyBorder="1" applyAlignment="1">
      <alignment horizontal="left" vertical="center"/>
    </xf>
    <xf numFmtId="0" fontId="22" fillId="0" borderId="6" xfId="0" applyFont="1" applyBorder="1" applyAlignment="1">
      <alignment horizontal="left" vertical="center"/>
    </xf>
    <xf numFmtId="0" fontId="1" fillId="0" borderId="6" xfId="0" applyFont="1" applyBorder="1" applyAlignment="1"/>
    <xf numFmtId="0" fontId="1" fillId="0" borderId="11" xfId="0" applyFont="1" applyBorder="1" applyAlignment="1"/>
    <xf numFmtId="0" fontId="1" fillId="0" borderId="8" xfId="0" applyFont="1" applyBorder="1" applyAlignment="1"/>
    <xf numFmtId="2" fontId="1" fillId="0" borderId="15" xfId="0" applyNumberFormat="1" applyFont="1" applyBorder="1" applyAlignment="1">
      <alignment horizont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1" fillId="0" borderId="4" xfId="0" applyFont="1" applyBorder="1"/>
    <xf numFmtId="0" fontId="11" fillId="0" borderId="0" xfId="0" applyFont="1" applyBorder="1"/>
    <xf numFmtId="0" fontId="0" fillId="0" borderId="4" xfId="0" applyBorder="1"/>
    <xf numFmtId="0" fontId="11" fillId="0" borderId="10" xfId="0" applyFont="1" applyBorder="1"/>
    <xf numFmtId="0" fontId="11" fillId="0" borderId="6" xfId="0" applyFont="1" applyBorder="1"/>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12" fillId="0" borderId="8" xfId="0" applyFont="1" applyBorder="1" applyAlignment="1"/>
    <xf numFmtId="0" fontId="12" fillId="0" borderId="2" xfId="0" applyFont="1" applyBorder="1" applyAlignment="1"/>
    <xf numFmtId="0" fontId="12" fillId="0" borderId="6" xfId="0" applyFont="1" applyBorder="1" applyAlignment="1"/>
    <xf numFmtId="0" fontId="11" fillId="0" borderId="3" xfId="0" applyFont="1" applyBorder="1" applyAlignment="1"/>
    <xf numFmtId="0" fontId="12" fillId="0" borderId="0" xfId="0" applyFont="1" applyBorder="1" applyAlignment="1"/>
    <xf numFmtId="0" fontId="5" fillId="0" borderId="4" xfId="0" applyFont="1" applyBorder="1" applyAlignment="1"/>
    <xf numFmtId="0" fontId="5" fillId="0" borderId="0" xfId="0" applyFont="1" applyBorder="1" applyAlignment="1"/>
    <xf numFmtId="1" fontId="6" fillId="0" borderId="1" xfId="0" applyNumberFormat="1" applyFont="1" applyBorder="1" applyAlignment="1"/>
    <xf numFmtId="1" fontId="6" fillId="0" borderId="2" xfId="0" applyNumberFormat="1" applyFont="1" applyBorder="1" applyAlignment="1"/>
    <xf numFmtId="1" fontId="6" fillId="0" borderId="3" xfId="0" applyNumberFormat="1" applyFont="1" applyBorder="1" applyAlignment="1"/>
    <xf numFmtId="1" fontId="8" fillId="0" borderId="4" xfId="0" applyNumberFormat="1" applyFont="1" applyBorder="1" applyAlignment="1"/>
    <xf numFmtId="1" fontId="8" fillId="0" borderId="0" xfId="0" applyNumberFormat="1" applyFont="1" applyBorder="1" applyAlignment="1"/>
    <xf numFmtId="1" fontId="8" fillId="0" borderId="5" xfId="0" applyNumberFormat="1" applyFont="1" applyBorder="1" applyAlignment="1"/>
    <xf numFmtId="0" fontId="8" fillId="0" borderId="4" xfId="0" applyFont="1" applyBorder="1" applyAlignment="1"/>
    <xf numFmtId="0" fontId="8" fillId="0" borderId="5" xfId="0" applyFont="1" applyBorder="1" applyAlignment="1"/>
    <xf numFmtId="0" fontId="21" fillId="0" borderId="0" xfId="0" applyFont="1" applyBorder="1" applyAlignment="1"/>
    <xf numFmtId="0" fontId="21" fillId="0" borderId="5" xfId="0" applyFont="1" applyBorder="1" applyAlignment="1"/>
    <xf numFmtId="1" fontId="5" fillId="0" borderId="7" xfId="0" applyNumberFormat="1" applyFont="1" applyBorder="1" applyAlignment="1"/>
    <xf numFmtId="1" fontId="5" fillId="0" borderId="8" xfId="0" applyNumberFormat="1" applyFont="1" applyBorder="1" applyAlignment="1"/>
    <xf numFmtId="1" fontId="5" fillId="0" borderId="9" xfId="0" applyNumberFormat="1" applyFont="1" applyBorder="1" applyAlignment="1"/>
    <xf numFmtId="1" fontId="5" fillId="0" borderId="4" xfId="0" applyNumberFormat="1" applyFont="1" applyBorder="1" applyAlignment="1"/>
    <xf numFmtId="1" fontId="5" fillId="0" borderId="0" xfId="0" applyNumberFormat="1" applyFont="1" applyBorder="1" applyAlignment="1"/>
    <xf numFmtId="0" fontId="0" fillId="0" borderId="0" xfId="0" applyFont="1" applyBorder="1"/>
    <xf numFmtId="0" fontId="9" fillId="0" borderId="5" xfId="0" applyFont="1" applyBorder="1" applyAlignment="1" applyProtection="1">
      <alignment horizontal="center"/>
      <protection locked="0"/>
    </xf>
    <xf numFmtId="0" fontId="24" fillId="0" borderId="4" xfId="0" applyFont="1" applyBorder="1"/>
    <xf numFmtId="0" fontId="17" fillId="0" borderId="4" xfId="0" applyFont="1" applyBorder="1"/>
    <xf numFmtId="0" fontId="26" fillId="0" borderId="0" xfId="0" applyFont="1" applyBorder="1"/>
    <xf numFmtId="0" fontId="18" fillId="0" borderId="4" xfId="0" applyFont="1" applyFill="1" applyBorder="1"/>
    <xf numFmtId="0" fontId="23" fillId="0" borderId="14" xfId="0" applyFont="1" applyBorder="1" applyAlignment="1">
      <alignment vertical="top"/>
    </xf>
    <xf numFmtId="0" fontId="0" fillId="0" borderId="14" xfId="0" applyBorder="1" applyAlignment="1">
      <alignment horizontal="center" vertical="top"/>
    </xf>
    <xf numFmtId="0" fontId="27" fillId="3" borderId="14" xfId="0" applyFont="1" applyFill="1" applyBorder="1" applyAlignment="1">
      <alignment horizontal="center" vertical="center"/>
    </xf>
    <xf numFmtId="0" fontId="23" fillId="0" borderId="14" xfId="0" applyFont="1" applyBorder="1" applyAlignment="1">
      <alignment horizontal="center" vertical="top"/>
    </xf>
    <xf numFmtId="2" fontId="19" fillId="0" borderId="14" xfId="0" applyNumberFormat="1" applyFont="1" applyBorder="1" applyAlignment="1">
      <alignment horizontal="center" vertical="top"/>
    </xf>
    <xf numFmtId="2" fontId="19" fillId="0" borderId="14" xfId="0" applyNumberFormat="1" applyFont="1" applyBorder="1" applyAlignment="1">
      <alignment horizontal="center" vertical="center"/>
    </xf>
    <xf numFmtId="2" fontId="10" fillId="2" borderId="14" xfId="0" applyNumberFormat="1" applyFont="1" applyFill="1" applyBorder="1" applyAlignment="1">
      <alignment horizontal="center" vertical="top"/>
    </xf>
    <xf numFmtId="2" fontId="28" fillId="2" borderId="15" xfId="0" applyNumberFormat="1" applyFont="1" applyFill="1" applyBorder="1" applyAlignment="1">
      <alignment horizontal="center" vertical="center"/>
    </xf>
    <xf numFmtId="2" fontId="0" fillId="2" borderId="15" xfId="0" applyNumberFormat="1" applyFont="1" applyFill="1" applyBorder="1" applyAlignment="1">
      <alignment horizontal="center" vertical="center"/>
    </xf>
    <xf numFmtId="0" fontId="9" fillId="0" borderId="4" xfId="0" applyFont="1" applyBorder="1" applyAlignment="1" applyProtection="1">
      <alignment horizontal="center"/>
      <protection locked="0"/>
    </xf>
    <xf numFmtId="0" fontId="28" fillId="2" borderId="15" xfId="0" applyFont="1" applyFill="1" applyBorder="1" applyAlignment="1" applyProtection="1">
      <alignment horizontal="center" vertical="center"/>
      <protection locked="0"/>
    </xf>
    <xf numFmtId="0" fontId="18" fillId="0" borderId="0" xfId="0" applyFont="1"/>
    <xf numFmtId="0" fontId="29" fillId="0" borderId="0" xfId="0" applyFont="1" applyBorder="1"/>
    <xf numFmtId="0" fontId="30" fillId="0" borderId="0" xfId="0" applyFont="1" applyBorder="1"/>
    <xf numFmtId="0" fontId="18" fillId="0" borderId="0" xfId="0" applyFont="1" applyBorder="1"/>
    <xf numFmtId="0" fontId="23" fillId="0" borderId="15" xfId="0" applyFont="1" applyBorder="1" applyAlignment="1">
      <alignment horizontal="center" vertical="center" wrapText="1"/>
    </xf>
    <xf numFmtId="0" fontId="0" fillId="2" borderId="0" xfId="0" applyFill="1" applyAlignment="1">
      <alignment horizontal="center" vertical="center"/>
    </xf>
    <xf numFmtId="0" fontId="31" fillId="0" borderId="12" xfId="0" applyFont="1" applyBorder="1" applyAlignment="1" applyProtection="1">
      <alignment horizontal="center"/>
      <protection locked="0"/>
    </xf>
    <xf numFmtId="0" fontId="31" fillId="0" borderId="13" xfId="0" applyFont="1" applyBorder="1" applyAlignment="1" applyProtection="1">
      <alignment horizontal="center"/>
      <protection locked="0"/>
    </xf>
    <xf numFmtId="0" fontId="25" fillId="0" borderId="0" xfId="0" applyFont="1" applyBorder="1" applyAlignment="1">
      <alignment vertical="center"/>
    </xf>
    <xf numFmtId="0" fontId="25" fillId="0" borderId="6" xfId="0" applyFont="1" applyBorder="1" applyAlignment="1">
      <alignment vertical="center"/>
    </xf>
    <xf numFmtId="0" fontId="33" fillId="0" borderId="15" xfId="0" applyNumberFormat="1" applyFont="1" applyBorder="1" applyAlignment="1" applyProtection="1">
      <alignment vertical="center" wrapText="1"/>
    </xf>
    <xf numFmtId="0" fontId="33" fillId="0" borderId="15" xfId="0" applyNumberFormat="1" applyFont="1" applyBorder="1" applyAlignment="1" applyProtection="1">
      <alignment horizontal="center" vertical="center"/>
    </xf>
    <xf numFmtId="0" fontId="32" fillId="0" borderId="15" xfId="0" applyNumberFormat="1" applyFont="1" applyBorder="1" applyAlignment="1" applyProtection="1">
      <alignment vertical="center" wrapText="1"/>
    </xf>
    <xf numFmtId="0" fontId="18" fillId="0" borderId="7" xfId="0" applyFont="1" applyBorder="1" applyAlignment="1">
      <alignment horizontal="center"/>
    </xf>
    <xf numFmtId="0" fontId="18" fillId="0" borderId="9" xfId="0" applyFont="1" applyBorder="1" applyAlignment="1">
      <alignment horizontal="center"/>
    </xf>
    <xf numFmtId="1" fontId="6" fillId="0" borderId="4" xfId="0" applyNumberFormat="1" applyFont="1" applyBorder="1" applyAlignment="1">
      <alignment horizontal="left"/>
    </xf>
    <xf numFmtId="1" fontId="6" fillId="0" borderId="0"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68" zoomScaleNormal="100" workbookViewId="0">
      <selection activeCell="G66" sqref="G66"/>
    </sheetView>
  </sheetViews>
  <sheetFormatPr defaultRowHeight="15" x14ac:dyDescent="0.25"/>
  <cols>
    <col min="1" max="1" width="6.42578125" customWidth="1"/>
    <col min="2" max="2" width="22.5703125" customWidth="1"/>
    <col min="3" max="3" width="28" customWidth="1"/>
    <col min="4" max="4" width="11.140625" customWidth="1"/>
    <col min="5" max="5" width="8.85546875" customWidth="1"/>
    <col min="6" max="6" width="11.140625" customWidth="1"/>
    <col min="7" max="7" width="7.85546875" customWidth="1"/>
    <col min="11" max="11" width="10.42578125" customWidth="1"/>
    <col min="12" max="12" width="11" customWidth="1"/>
    <col min="13" max="13" width="18" customWidth="1"/>
    <col min="14" max="14" width="18.28515625" customWidth="1"/>
  </cols>
  <sheetData>
    <row r="1" spans="1:13" ht="31.5" x14ac:dyDescent="0.5">
      <c r="A1" s="1" t="s">
        <v>34</v>
      </c>
      <c r="B1" s="2"/>
      <c r="C1" s="2"/>
      <c r="D1" s="2"/>
      <c r="E1" s="2"/>
      <c r="F1" s="2"/>
      <c r="G1" s="3"/>
      <c r="H1" s="3"/>
      <c r="I1" s="3"/>
      <c r="J1" s="3"/>
      <c r="K1" s="3"/>
      <c r="L1" s="3"/>
      <c r="M1" s="4"/>
    </row>
    <row r="2" spans="1:13" ht="18.75" x14ac:dyDescent="0.3">
      <c r="A2" s="84" t="s">
        <v>28</v>
      </c>
      <c r="B2" s="6"/>
      <c r="C2" s="6"/>
      <c r="D2" s="6"/>
      <c r="E2" s="6"/>
      <c r="F2" s="6"/>
      <c r="G2" s="6"/>
      <c r="H2" s="6"/>
      <c r="I2" s="6"/>
      <c r="J2" s="6"/>
      <c r="K2" s="6"/>
      <c r="L2" s="6"/>
      <c r="M2" s="7"/>
    </row>
    <row r="3" spans="1:13" ht="18.75" x14ac:dyDescent="0.3">
      <c r="A3" s="5" t="s">
        <v>29</v>
      </c>
      <c r="B3" s="6"/>
      <c r="C3" s="6"/>
      <c r="D3" s="6"/>
      <c r="E3" s="6"/>
      <c r="F3" s="6"/>
      <c r="G3" s="6"/>
      <c r="H3" s="6"/>
      <c r="I3" s="6"/>
      <c r="J3" s="6"/>
      <c r="K3" s="6"/>
      <c r="L3" s="6"/>
      <c r="M3" s="7"/>
    </row>
    <row r="4" spans="1:13" ht="18.75" x14ac:dyDescent="0.3">
      <c r="A4" s="5" t="s">
        <v>30</v>
      </c>
      <c r="B4" s="6"/>
      <c r="C4" s="6"/>
      <c r="D4" s="6"/>
      <c r="E4" s="6"/>
      <c r="F4" s="6"/>
      <c r="G4" s="6"/>
      <c r="H4" s="6"/>
      <c r="I4" s="6"/>
      <c r="J4" s="6"/>
      <c r="K4" s="6"/>
      <c r="L4" s="6"/>
      <c r="M4" s="7"/>
    </row>
    <row r="5" spans="1:13" ht="18.75" x14ac:dyDescent="0.3">
      <c r="A5" s="65"/>
      <c r="B5" s="66"/>
      <c r="C5" s="66"/>
      <c r="D5" s="66"/>
      <c r="E5" s="66"/>
      <c r="F5" s="66"/>
      <c r="G5" s="66"/>
      <c r="H5" s="66"/>
      <c r="I5" s="6"/>
      <c r="J5" s="6"/>
      <c r="K5" s="6"/>
      <c r="L5" s="6"/>
      <c r="M5" s="7"/>
    </row>
    <row r="6" spans="1:13" ht="18.75" x14ac:dyDescent="0.3">
      <c r="A6" s="5" t="s">
        <v>31</v>
      </c>
      <c r="B6" s="6"/>
      <c r="C6" s="6"/>
      <c r="D6" s="6"/>
      <c r="E6" s="8"/>
      <c r="F6" s="6"/>
      <c r="G6" s="6"/>
      <c r="H6" s="6"/>
      <c r="I6" s="6"/>
      <c r="J6" s="6"/>
      <c r="K6" s="6"/>
      <c r="L6" s="6"/>
      <c r="M6" s="7"/>
    </row>
    <row r="7" spans="1:13" ht="20.25" x14ac:dyDescent="0.35">
      <c r="A7" s="9" t="s">
        <v>32</v>
      </c>
      <c r="B7" s="10"/>
      <c r="C7" s="10"/>
      <c r="D7" s="10"/>
      <c r="E7" s="10"/>
      <c r="F7" s="10"/>
      <c r="G7" s="10"/>
      <c r="H7" s="10"/>
      <c r="I7" s="10"/>
      <c r="J7" s="10"/>
      <c r="K7" s="10"/>
      <c r="L7" s="10"/>
      <c r="M7" s="11"/>
    </row>
    <row r="8" spans="1:13" ht="18.75" x14ac:dyDescent="0.3">
      <c r="A8" s="12"/>
      <c r="B8" s="13" t="s">
        <v>0</v>
      </c>
      <c r="C8" s="13"/>
      <c r="D8" s="13"/>
      <c r="E8" s="67" t="s">
        <v>1</v>
      </c>
      <c r="F8" s="68"/>
      <c r="G8" s="68"/>
      <c r="H8" s="68"/>
      <c r="I8" s="68"/>
      <c r="J8" s="68"/>
      <c r="K8" s="68"/>
      <c r="L8" s="68"/>
      <c r="M8" s="69"/>
    </row>
    <row r="9" spans="1:13" ht="18.75" x14ac:dyDescent="0.3">
      <c r="A9" s="5"/>
      <c r="B9" s="99" t="s">
        <v>42</v>
      </c>
      <c r="C9" s="100"/>
      <c r="D9" s="82"/>
      <c r="E9" s="70" t="s">
        <v>36</v>
      </c>
      <c r="F9" s="71"/>
      <c r="G9" s="71"/>
      <c r="H9" s="71"/>
      <c r="I9" s="71"/>
      <c r="J9" s="71"/>
      <c r="K9" s="71"/>
      <c r="L9" s="71"/>
      <c r="M9" s="72"/>
    </row>
    <row r="10" spans="1:13" ht="18.75" x14ac:dyDescent="0.3">
      <c r="A10" s="5"/>
      <c r="B10" s="102" t="s">
        <v>43</v>
      </c>
      <c r="C10" s="101"/>
      <c r="D10" s="15"/>
      <c r="E10" s="73" t="s">
        <v>25</v>
      </c>
      <c r="F10" s="32"/>
      <c r="G10" s="32"/>
      <c r="H10" s="32"/>
      <c r="I10" s="32"/>
      <c r="J10" s="32"/>
      <c r="K10" s="32"/>
      <c r="L10" s="32"/>
      <c r="M10" s="74"/>
    </row>
    <row r="11" spans="1:13" ht="18.75" x14ac:dyDescent="0.3">
      <c r="A11" s="85"/>
      <c r="B11" s="86"/>
      <c r="C11" s="16"/>
      <c r="D11" s="16"/>
      <c r="E11" s="57" t="s">
        <v>26</v>
      </c>
      <c r="F11" s="58"/>
      <c r="G11" s="58"/>
      <c r="H11" s="58"/>
      <c r="I11" s="58"/>
      <c r="J11" s="58"/>
      <c r="K11" s="58"/>
      <c r="L11" s="58"/>
      <c r="M11" s="59"/>
    </row>
    <row r="12" spans="1:13" ht="18.75" x14ac:dyDescent="0.3">
      <c r="A12" s="54"/>
      <c r="B12" s="107" t="s">
        <v>45</v>
      </c>
      <c r="C12" s="14"/>
      <c r="D12" s="14"/>
      <c r="E12" s="39"/>
      <c r="F12" s="75"/>
      <c r="G12" s="75"/>
      <c r="H12" s="75"/>
      <c r="I12" s="75"/>
      <c r="J12" s="75"/>
      <c r="K12" s="75"/>
      <c r="L12" s="75"/>
      <c r="M12" s="76"/>
    </row>
    <row r="13" spans="1:13" ht="21.75" customHeight="1" x14ac:dyDescent="0.25">
      <c r="A13" s="87"/>
      <c r="B13" s="108"/>
      <c r="C13" s="14"/>
      <c r="D13" s="14"/>
      <c r="E13" s="18"/>
      <c r="F13" s="14"/>
      <c r="G13" s="14"/>
      <c r="H13" s="14"/>
      <c r="I13" s="14"/>
      <c r="J13" s="14"/>
      <c r="K13" s="14"/>
      <c r="L13" s="14"/>
      <c r="M13" s="19"/>
    </row>
    <row r="14" spans="1:13" ht="18.75" x14ac:dyDescent="0.3">
      <c r="A14" s="12"/>
      <c r="B14" s="14"/>
      <c r="C14" s="20"/>
      <c r="D14" s="20"/>
      <c r="E14" s="77" t="s">
        <v>44</v>
      </c>
      <c r="F14" s="78"/>
      <c r="G14" s="78"/>
      <c r="H14" s="78"/>
      <c r="I14" s="78"/>
      <c r="J14" s="78"/>
      <c r="K14" s="78"/>
      <c r="L14" s="78"/>
      <c r="M14" s="79"/>
    </row>
    <row r="15" spans="1:13" ht="15.75" x14ac:dyDescent="0.25">
      <c r="A15" s="21" t="s">
        <v>2</v>
      </c>
      <c r="B15" s="21" t="s">
        <v>3</v>
      </c>
      <c r="C15" s="21"/>
      <c r="D15" s="21"/>
      <c r="E15" s="21" t="s">
        <v>4</v>
      </c>
      <c r="F15" s="105" t="s">
        <v>41</v>
      </c>
      <c r="G15" s="112" t="s">
        <v>5</v>
      </c>
      <c r="H15" s="113"/>
      <c r="I15" s="112" t="s">
        <v>6</v>
      </c>
      <c r="J15" s="113"/>
      <c r="K15" s="112" t="s">
        <v>7</v>
      </c>
      <c r="L15" s="113"/>
      <c r="M15" s="22" t="s">
        <v>8</v>
      </c>
    </row>
    <row r="16" spans="1:13" ht="15.75" x14ac:dyDescent="0.25">
      <c r="A16" s="23" t="s">
        <v>9</v>
      </c>
      <c r="B16" s="23" t="s">
        <v>10</v>
      </c>
      <c r="C16" s="23" t="s">
        <v>38</v>
      </c>
      <c r="D16" s="23" t="s">
        <v>37</v>
      </c>
      <c r="E16" s="23" t="s">
        <v>11</v>
      </c>
      <c r="F16" s="106" t="s">
        <v>40</v>
      </c>
      <c r="G16" s="24" t="s">
        <v>12</v>
      </c>
      <c r="H16" s="24" t="s">
        <v>13</v>
      </c>
      <c r="I16" s="25" t="s">
        <v>12</v>
      </c>
      <c r="J16" s="24" t="s">
        <v>13</v>
      </c>
      <c r="K16" s="25" t="s">
        <v>12</v>
      </c>
      <c r="L16" s="24" t="s">
        <v>13</v>
      </c>
      <c r="M16" s="24" t="s">
        <v>14</v>
      </c>
    </row>
    <row r="17" spans="1:14" ht="15.75" x14ac:dyDescent="0.25">
      <c r="A17" s="97"/>
      <c r="B17" s="23"/>
      <c r="C17" s="83"/>
      <c r="D17" s="83"/>
      <c r="E17" s="83" t="s">
        <v>15</v>
      </c>
      <c r="F17" s="106" t="s">
        <v>39</v>
      </c>
      <c r="G17" s="24"/>
      <c r="H17" s="24"/>
      <c r="I17" s="25"/>
      <c r="J17" s="24"/>
      <c r="K17" s="25"/>
      <c r="L17" s="24"/>
      <c r="M17" s="24"/>
    </row>
    <row r="18" spans="1:14" ht="79.5" customHeight="1" x14ac:dyDescent="0.25">
      <c r="A18" s="98">
        <v>1</v>
      </c>
      <c r="B18" s="109" t="s">
        <v>46</v>
      </c>
      <c r="C18" s="109" t="s">
        <v>98</v>
      </c>
      <c r="D18" s="103"/>
      <c r="E18" s="110">
        <v>1</v>
      </c>
      <c r="F18" s="96">
        <v>1573</v>
      </c>
      <c r="G18" s="96">
        <v>18</v>
      </c>
      <c r="H18" s="96">
        <v>0</v>
      </c>
      <c r="I18" s="96">
        <f t="shared" ref="I18:I69" si="0">G18/2</f>
        <v>9</v>
      </c>
      <c r="J18" s="96">
        <f>I18%*M18</f>
        <v>141.57</v>
      </c>
      <c r="K18" s="95">
        <f t="shared" ref="K18:K69" si="1">G18/2</f>
        <v>9</v>
      </c>
      <c r="L18" s="96">
        <f>J18</f>
        <v>141.57</v>
      </c>
      <c r="M18" s="96">
        <f>E18*F18</f>
        <v>1573</v>
      </c>
      <c r="N18" s="104"/>
    </row>
    <row r="19" spans="1:14" ht="105" customHeight="1" x14ac:dyDescent="0.25">
      <c r="A19" s="98">
        <v>2</v>
      </c>
      <c r="B19" s="109" t="s">
        <v>47</v>
      </c>
      <c r="C19" s="109" t="s">
        <v>99</v>
      </c>
      <c r="D19" s="103"/>
      <c r="E19" s="110">
        <v>1</v>
      </c>
      <c r="F19" s="96">
        <v>1485</v>
      </c>
      <c r="G19" s="96">
        <v>18</v>
      </c>
      <c r="H19" s="96">
        <v>0</v>
      </c>
      <c r="I19" s="96">
        <f t="shared" si="0"/>
        <v>9</v>
      </c>
      <c r="J19" s="96">
        <f t="shared" ref="J19:J69" si="2">I19%*M19</f>
        <v>133.65</v>
      </c>
      <c r="K19" s="95">
        <f t="shared" si="1"/>
        <v>9</v>
      </c>
      <c r="L19" s="96">
        <f t="shared" ref="L19:L69" si="3">J19</f>
        <v>133.65</v>
      </c>
      <c r="M19" s="96">
        <f t="shared" ref="M19:M69" si="4">E19*F19</f>
        <v>1485</v>
      </c>
    </row>
    <row r="20" spans="1:14" ht="66.75" customHeight="1" x14ac:dyDescent="0.25">
      <c r="A20" s="98">
        <v>3</v>
      </c>
      <c r="B20" s="109" t="s">
        <v>48</v>
      </c>
      <c r="C20" s="111" t="s">
        <v>100</v>
      </c>
      <c r="D20" s="103"/>
      <c r="E20" s="110">
        <v>2</v>
      </c>
      <c r="F20" s="96">
        <v>180</v>
      </c>
      <c r="G20" s="96">
        <v>12</v>
      </c>
      <c r="H20" s="96">
        <v>0</v>
      </c>
      <c r="I20" s="96">
        <f t="shared" si="0"/>
        <v>6</v>
      </c>
      <c r="J20" s="96">
        <f t="shared" si="2"/>
        <v>21.599999999999998</v>
      </c>
      <c r="K20" s="95">
        <f t="shared" si="1"/>
        <v>6</v>
      </c>
      <c r="L20" s="96">
        <f t="shared" si="3"/>
        <v>21.599999999999998</v>
      </c>
      <c r="M20" s="96">
        <f t="shared" si="4"/>
        <v>360</v>
      </c>
    </row>
    <row r="21" spans="1:14" ht="66.75" customHeight="1" x14ac:dyDescent="0.25">
      <c r="A21" s="98">
        <v>4</v>
      </c>
      <c r="B21" s="109" t="s">
        <v>49</v>
      </c>
      <c r="C21" s="109" t="s">
        <v>101</v>
      </c>
      <c r="D21" s="103"/>
      <c r="E21" s="110">
        <v>3</v>
      </c>
      <c r="F21" s="96">
        <v>75</v>
      </c>
      <c r="G21" s="96">
        <v>18</v>
      </c>
      <c r="H21" s="96">
        <v>0</v>
      </c>
      <c r="I21" s="96">
        <f t="shared" si="0"/>
        <v>9</v>
      </c>
      <c r="J21" s="96">
        <f t="shared" si="2"/>
        <v>20.25</v>
      </c>
      <c r="K21" s="95">
        <f t="shared" si="1"/>
        <v>9</v>
      </c>
      <c r="L21" s="96">
        <f t="shared" si="3"/>
        <v>20.25</v>
      </c>
      <c r="M21" s="96">
        <f t="shared" si="4"/>
        <v>225</v>
      </c>
    </row>
    <row r="22" spans="1:14" ht="52.5" customHeight="1" x14ac:dyDescent="0.25">
      <c r="A22" s="98">
        <v>5</v>
      </c>
      <c r="B22" s="109" t="s">
        <v>50</v>
      </c>
      <c r="C22" s="109" t="s">
        <v>102</v>
      </c>
      <c r="D22" s="103"/>
      <c r="E22" s="110">
        <v>2</v>
      </c>
      <c r="F22" s="96">
        <v>180</v>
      </c>
      <c r="G22" s="96">
        <v>18</v>
      </c>
      <c r="H22" s="96">
        <v>0</v>
      </c>
      <c r="I22" s="96">
        <f t="shared" si="0"/>
        <v>9</v>
      </c>
      <c r="J22" s="96">
        <f t="shared" si="2"/>
        <v>32.4</v>
      </c>
      <c r="K22" s="95">
        <f t="shared" si="1"/>
        <v>9</v>
      </c>
      <c r="L22" s="96">
        <f t="shared" si="3"/>
        <v>32.4</v>
      </c>
      <c r="M22" s="96">
        <f t="shared" si="4"/>
        <v>360</v>
      </c>
    </row>
    <row r="23" spans="1:14" ht="43.5" customHeight="1" x14ac:dyDescent="0.25">
      <c r="A23" s="98">
        <v>6</v>
      </c>
      <c r="B23" s="109" t="s">
        <v>51</v>
      </c>
      <c r="C23" s="111" t="s">
        <v>103</v>
      </c>
      <c r="D23" s="103"/>
      <c r="E23" s="110">
        <v>2</v>
      </c>
      <c r="F23" s="96">
        <v>150</v>
      </c>
      <c r="G23" s="96">
        <v>12</v>
      </c>
      <c r="H23" s="96">
        <v>0</v>
      </c>
      <c r="I23" s="96">
        <f t="shared" si="0"/>
        <v>6</v>
      </c>
      <c r="J23" s="96">
        <f t="shared" si="2"/>
        <v>18</v>
      </c>
      <c r="K23" s="95">
        <f t="shared" si="1"/>
        <v>6</v>
      </c>
      <c r="L23" s="96">
        <f t="shared" si="3"/>
        <v>18</v>
      </c>
      <c r="M23" s="96">
        <f t="shared" si="4"/>
        <v>300</v>
      </c>
    </row>
    <row r="24" spans="1:14" ht="44.25" customHeight="1" x14ac:dyDescent="0.25">
      <c r="A24" s="98">
        <v>7</v>
      </c>
      <c r="B24" s="109" t="s">
        <v>52</v>
      </c>
      <c r="C24" s="109" t="s">
        <v>104</v>
      </c>
      <c r="D24" s="103"/>
      <c r="E24" s="110">
        <v>2</v>
      </c>
      <c r="F24" s="96">
        <v>80</v>
      </c>
      <c r="G24" s="96">
        <v>12</v>
      </c>
      <c r="H24" s="96">
        <v>0</v>
      </c>
      <c r="I24" s="96">
        <f t="shared" si="0"/>
        <v>6</v>
      </c>
      <c r="J24" s="96">
        <f t="shared" si="2"/>
        <v>9.6</v>
      </c>
      <c r="K24" s="95">
        <f t="shared" si="1"/>
        <v>6</v>
      </c>
      <c r="L24" s="96">
        <f t="shared" si="3"/>
        <v>9.6</v>
      </c>
      <c r="M24" s="96">
        <f t="shared" si="4"/>
        <v>160</v>
      </c>
    </row>
    <row r="25" spans="1:14" ht="108.75" customHeight="1" x14ac:dyDescent="0.25">
      <c r="A25" s="98">
        <v>8</v>
      </c>
      <c r="B25" s="109" t="s">
        <v>53</v>
      </c>
      <c r="C25" s="111" t="s">
        <v>105</v>
      </c>
      <c r="D25" s="103"/>
      <c r="E25" s="110">
        <v>1</v>
      </c>
      <c r="F25" s="96">
        <v>250</v>
      </c>
      <c r="G25" s="96">
        <v>12</v>
      </c>
      <c r="H25" s="96">
        <v>0</v>
      </c>
      <c r="I25" s="96">
        <f t="shared" si="0"/>
        <v>6</v>
      </c>
      <c r="J25" s="96">
        <f t="shared" si="2"/>
        <v>15</v>
      </c>
      <c r="K25" s="95">
        <f t="shared" si="1"/>
        <v>6</v>
      </c>
      <c r="L25" s="96">
        <f t="shared" si="3"/>
        <v>15</v>
      </c>
      <c r="M25" s="96">
        <f t="shared" si="4"/>
        <v>250</v>
      </c>
    </row>
    <row r="26" spans="1:14" ht="95.25" customHeight="1" x14ac:dyDescent="0.25">
      <c r="A26" s="98">
        <v>9</v>
      </c>
      <c r="B26" s="109" t="s">
        <v>54</v>
      </c>
      <c r="C26" s="111" t="s">
        <v>106</v>
      </c>
      <c r="D26" s="103"/>
      <c r="E26" s="110">
        <v>2</v>
      </c>
      <c r="F26" s="96">
        <v>300</v>
      </c>
      <c r="G26" s="96">
        <v>18</v>
      </c>
      <c r="H26" s="96">
        <v>0</v>
      </c>
      <c r="I26" s="96">
        <f t="shared" si="0"/>
        <v>9</v>
      </c>
      <c r="J26" s="96">
        <f t="shared" si="2"/>
        <v>54</v>
      </c>
      <c r="K26" s="95">
        <f t="shared" si="1"/>
        <v>9</v>
      </c>
      <c r="L26" s="96">
        <f t="shared" si="3"/>
        <v>54</v>
      </c>
      <c r="M26" s="96">
        <f t="shared" si="4"/>
        <v>600</v>
      </c>
    </row>
    <row r="27" spans="1:14" ht="66.75" customHeight="1" x14ac:dyDescent="0.25">
      <c r="A27" s="98">
        <v>10</v>
      </c>
      <c r="B27" s="109" t="s">
        <v>55</v>
      </c>
      <c r="C27" s="109" t="s">
        <v>107</v>
      </c>
      <c r="D27" s="103"/>
      <c r="E27" s="110">
        <v>3</v>
      </c>
      <c r="F27" s="96">
        <v>275</v>
      </c>
      <c r="G27" s="96">
        <v>18</v>
      </c>
      <c r="H27" s="96">
        <v>0</v>
      </c>
      <c r="I27" s="96">
        <f t="shared" si="0"/>
        <v>9</v>
      </c>
      <c r="J27" s="96">
        <f t="shared" si="2"/>
        <v>74.25</v>
      </c>
      <c r="K27" s="95">
        <f t="shared" si="1"/>
        <v>9</v>
      </c>
      <c r="L27" s="96">
        <f t="shared" si="3"/>
        <v>74.25</v>
      </c>
      <c r="M27" s="96">
        <f t="shared" si="4"/>
        <v>825</v>
      </c>
    </row>
    <row r="28" spans="1:14" ht="119.25" customHeight="1" x14ac:dyDescent="0.25">
      <c r="A28" s="98">
        <v>11</v>
      </c>
      <c r="B28" s="109" t="s">
        <v>56</v>
      </c>
      <c r="C28" s="109" t="s">
        <v>108</v>
      </c>
      <c r="D28" s="103"/>
      <c r="E28" s="110">
        <v>3</v>
      </c>
      <c r="F28" s="96">
        <v>850</v>
      </c>
      <c r="G28" s="96">
        <v>18</v>
      </c>
      <c r="H28" s="96">
        <v>0</v>
      </c>
      <c r="I28" s="96">
        <f t="shared" si="0"/>
        <v>9</v>
      </c>
      <c r="J28" s="96">
        <f t="shared" si="2"/>
        <v>229.5</v>
      </c>
      <c r="K28" s="95">
        <f t="shared" si="1"/>
        <v>9</v>
      </c>
      <c r="L28" s="96">
        <f t="shared" si="3"/>
        <v>229.5</v>
      </c>
      <c r="M28" s="96">
        <f t="shared" si="4"/>
        <v>2550</v>
      </c>
    </row>
    <row r="29" spans="1:14" ht="127.5" customHeight="1" x14ac:dyDescent="0.25">
      <c r="A29" s="98">
        <v>12</v>
      </c>
      <c r="B29" s="109" t="s">
        <v>57</v>
      </c>
      <c r="C29" s="109" t="s">
        <v>109</v>
      </c>
      <c r="D29" s="103"/>
      <c r="E29" s="110">
        <v>2</v>
      </c>
      <c r="F29" s="96">
        <v>625</v>
      </c>
      <c r="G29" s="96">
        <v>18</v>
      </c>
      <c r="H29" s="96">
        <v>0</v>
      </c>
      <c r="I29" s="96">
        <f t="shared" si="0"/>
        <v>9</v>
      </c>
      <c r="J29" s="96">
        <f t="shared" si="2"/>
        <v>112.5</v>
      </c>
      <c r="K29" s="95">
        <f t="shared" si="1"/>
        <v>9</v>
      </c>
      <c r="L29" s="96">
        <f t="shared" si="3"/>
        <v>112.5</v>
      </c>
      <c r="M29" s="96">
        <f t="shared" si="4"/>
        <v>1250</v>
      </c>
    </row>
    <row r="30" spans="1:14" ht="26.25" customHeight="1" x14ac:dyDescent="0.25">
      <c r="A30" s="98">
        <v>13</v>
      </c>
      <c r="B30" s="109" t="s">
        <v>58</v>
      </c>
      <c r="C30" s="109" t="s">
        <v>110</v>
      </c>
      <c r="D30" s="103"/>
      <c r="E30" s="110">
        <v>2</v>
      </c>
      <c r="F30" s="96">
        <v>3500</v>
      </c>
      <c r="G30" s="96">
        <v>18</v>
      </c>
      <c r="H30" s="96">
        <v>0</v>
      </c>
      <c r="I30" s="96">
        <f t="shared" si="0"/>
        <v>9</v>
      </c>
      <c r="J30" s="96">
        <f t="shared" si="2"/>
        <v>630</v>
      </c>
      <c r="K30" s="95">
        <f t="shared" si="1"/>
        <v>9</v>
      </c>
      <c r="L30" s="96">
        <f t="shared" si="3"/>
        <v>630</v>
      </c>
      <c r="M30" s="96">
        <f t="shared" si="4"/>
        <v>7000</v>
      </c>
    </row>
    <row r="31" spans="1:14" ht="40.5" customHeight="1" x14ac:dyDescent="0.25">
      <c r="A31" s="98">
        <v>14</v>
      </c>
      <c r="B31" s="109" t="s">
        <v>59</v>
      </c>
      <c r="C31" s="109" t="s">
        <v>111</v>
      </c>
      <c r="D31" s="103"/>
      <c r="E31" s="110">
        <v>2</v>
      </c>
      <c r="F31" s="96">
        <v>650</v>
      </c>
      <c r="G31" s="96">
        <v>18</v>
      </c>
      <c r="H31" s="96">
        <v>0</v>
      </c>
      <c r="I31" s="96">
        <f t="shared" si="0"/>
        <v>9</v>
      </c>
      <c r="J31" s="96">
        <f t="shared" si="2"/>
        <v>117</v>
      </c>
      <c r="K31" s="95">
        <f t="shared" si="1"/>
        <v>9</v>
      </c>
      <c r="L31" s="96">
        <f t="shared" si="3"/>
        <v>117</v>
      </c>
      <c r="M31" s="96">
        <f t="shared" si="4"/>
        <v>1300</v>
      </c>
    </row>
    <row r="32" spans="1:14" ht="130.5" customHeight="1" x14ac:dyDescent="0.25">
      <c r="A32" s="98">
        <v>15</v>
      </c>
      <c r="B32" s="109" t="s">
        <v>60</v>
      </c>
      <c r="C32" s="109" t="s">
        <v>112</v>
      </c>
      <c r="D32" s="103"/>
      <c r="E32" s="110">
        <v>1</v>
      </c>
      <c r="F32" s="96">
        <v>3000</v>
      </c>
      <c r="G32" s="96">
        <v>18</v>
      </c>
      <c r="H32" s="96">
        <v>0</v>
      </c>
      <c r="I32" s="96">
        <f t="shared" si="0"/>
        <v>9</v>
      </c>
      <c r="J32" s="96">
        <f t="shared" si="2"/>
        <v>270</v>
      </c>
      <c r="K32" s="95">
        <f t="shared" si="1"/>
        <v>9</v>
      </c>
      <c r="L32" s="96">
        <f t="shared" si="3"/>
        <v>270</v>
      </c>
      <c r="M32" s="96">
        <f t="shared" si="4"/>
        <v>3000</v>
      </c>
    </row>
    <row r="33" spans="1:13" ht="36" customHeight="1" x14ac:dyDescent="0.25">
      <c r="A33" s="98">
        <v>16</v>
      </c>
      <c r="B33" s="109" t="s">
        <v>61</v>
      </c>
      <c r="C33" s="109" t="s">
        <v>113</v>
      </c>
      <c r="D33" s="103"/>
      <c r="E33" s="110">
        <v>10</v>
      </c>
      <c r="F33" s="96">
        <v>275</v>
      </c>
      <c r="G33" s="96">
        <v>18</v>
      </c>
      <c r="H33" s="96">
        <v>0</v>
      </c>
      <c r="I33" s="96">
        <f t="shared" si="0"/>
        <v>9</v>
      </c>
      <c r="J33" s="96">
        <f t="shared" si="2"/>
        <v>247.5</v>
      </c>
      <c r="K33" s="95">
        <f t="shared" si="1"/>
        <v>9</v>
      </c>
      <c r="L33" s="96">
        <f t="shared" si="3"/>
        <v>247.5</v>
      </c>
      <c r="M33" s="96">
        <f t="shared" si="4"/>
        <v>2750</v>
      </c>
    </row>
    <row r="34" spans="1:13" ht="97.5" customHeight="1" x14ac:dyDescent="0.25">
      <c r="A34" s="98">
        <v>17</v>
      </c>
      <c r="B34" s="109" t="s">
        <v>62</v>
      </c>
      <c r="C34" s="111" t="s">
        <v>114</v>
      </c>
      <c r="D34" s="103"/>
      <c r="E34" s="110">
        <v>5</v>
      </c>
      <c r="F34" s="96">
        <v>595</v>
      </c>
      <c r="G34" s="96">
        <v>18</v>
      </c>
      <c r="H34" s="96">
        <v>0</v>
      </c>
      <c r="I34" s="96">
        <f t="shared" si="0"/>
        <v>9</v>
      </c>
      <c r="J34" s="96">
        <f t="shared" si="2"/>
        <v>267.75</v>
      </c>
      <c r="K34" s="95">
        <f t="shared" si="1"/>
        <v>9</v>
      </c>
      <c r="L34" s="96">
        <f t="shared" si="3"/>
        <v>267.75</v>
      </c>
      <c r="M34" s="96">
        <f t="shared" si="4"/>
        <v>2975</v>
      </c>
    </row>
    <row r="35" spans="1:13" ht="72" customHeight="1" x14ac:dyDescent="0.25">
      <c r="A35" s="98">
        <v>18</v>
      </c>
      <c r="B35" s="109" t="s">
        <v>63</v>
      </c>
      <c r="C35" s="109" t="s">
        <v>115</v>
      </c>
      <c r="D35" s="103"/>
      <c r="E35" s="110">
        <v>2</v>
      </c>
      <c r="F35" s="96">
        <v>180</v>
      </c>
      <c r="G35" s="96">
        <v>12</v>
      </c>
      <c r="H35" s="96">
        <v>0</v>
      </c>
      <c r="I35" s="96">
        <f t="shared" si="0"/>
        <v>6</v>
      </c>
      <c r="J35" s="96">
        <f t="shared" si="2"/>
        <v>21.599999999999998</v>
      </c>
      <c r="K35" s="95">
        <f t="shared" si="1"/>
        <v>6</v>
      </c>
      <c r="L35" s="96">
        <f t="shared" si="3"/>
        <v>21.599999999999998</v>
      </c>
      <c r="M35" s="96">
        <f t="shared" si="4"/>
        <v>360</v>
      </c>
    </row>
    <row r="36" spans="1:13" ht="66.75" customHeight="1" x14ac:dyDescent="0.25">
      <c r="A36" s="98">
        <v>19</v>
      </c>
      <c r="B36" s="109" t="s">
        <v>64</v>
      </c>
      <c r="C36" s="109" t="s">
        <v>116</v>
      </c>
      <c r="D36" s="103"/>
      <c r="E36" s="110">
        <v>10</v>
      </c>
      <c r="F36" s="96">
        <v>200</v>
      </c>
      <c r="G36" s="96">
        <v>12</v>
      </c>
      <c r="H36" s="96">
        <v>0</v>
      </c>
      <c r="I36" s="96">
        <f t="shared" si="0"/>
        <v>6</v>
      </c>
      <c r="J36" s="96">
        <f t="shared" si="2"/>
        <v>120</v>
      </c>
      <c r="K36" s="95">
        <f t="shared" si="1"/>
        <v>6</v>
      </c>
      <c r="L36" s="96">
        <f t="shared" si="3"/>
        <v>120</v>
      </c>
      <c r="M36" s="96">
        <f t="shared" si="4"/>
        <v>2000</v>
      </c>
    </row>
    <row r="37" spans="1:13" ht="66.75" customHeight="1" x14ac:dyDescent="0.25">
      <c r="A37" s="98">
        <v>20</v>
      </c>
      <c r="B37" s="109" t="s">
        <v>65</v>
      </c>
      <c r="C37" s="109" t="s">
        <v>117</v>
      </c>
      <c r="D37" s="103"/>
      <c r="E37" s="110">
        <v>10</v>
      </c>
      <c r="F37" s="96">
        <v>300</v>
      </c>
      <c r="G37" s="96">
        <v>18</v>
      </c>
      <c r="H37" s="96">
        <v>0</v>
      </c>
      <c r="I37" s="96">
        <f t="shared" si="0"/>
        <v>9</v>
      </c>
      <c r="J37" s="96">
        <f t="shared" si="2"/>
        <v>270</v>
      </c>
      <c r="K37" s="95">
        <f t="shared" si="1"/>
        <v>9</v>
      </c>
      <c r="L37" s="96">
        <f t="shared" si="3"/>
        <v>270</v>
      </c>
      <c r="M37" s="96">
        <f t="shared" si="4"/>
        <v>3000</v>
      </c>
    </row>
    <row r="38" spans="1:13" ht="66.75" customHeight="1" x14ac:dyDescent="0.25">
      <c r="A38" s="98">
        <v>21</v>
      </c>
      <c r="B38" s="109" t="s">
        <v>66</v>
      </c>
      <c r="C38" s="111" t="s">
        <v>118</v>
      </c>
      <c r="D38" s="103"/>
      <c r="E38" s="110">
        <v>10</v>
      </c>
      <c r="F38" s="96">
        <v>285</v>
      </c>
      <c r="G38" s="96">
        <v>18</v>
      </c>
      <c r="H38" s="96">
        <v>0</v>
      </c>
      <c r="I38" s="96">
        <f t="shared" si="0"/>
        <v>9</v>
      </c>
      <c r="J38" s="96">
        <f t="shared" si="2"/>
        <v>256.5</v>
      </c>
      <c r="K38" s="95">
        <f t="shared" si="1"/>
        <v>9</v>
      </c>
      <c r="L38" s="96">
        <f t="shared" si="3"/>
        <v>256.5</v>
      </c>
      <c r="M38" s="96">
        <f t="shared" si="4"/>
        <v>2850</v>
      </c>
    </row>
    <row r="39" spans="1:13" ht="111" customHeight="1" x14ac:dyDescent="0.25">
      <c r="A39" s="98">
        <v>22</v>
      </c>
      <c r="B39" s="109" t="s">
        <v>67</v>
      </c>
      <c r="C39" s="109" t="s">
        <v>119</v>
      </c>
      <c r="D39" s="103"/>
      <c r="E39" s="110">
        <v>1</v>
      </c>
      <c r="F39" s="96">
        <v>300</v>
      </c>
      <c r="G39" s="96">
        <v>18</v>
      </c>
      <c r="H39" s="96">
        <v>0</v>
      </c>
      <c r="I39" s="96">
        <f t="shared" si="0"/>
        <v>9</v>
      </c>
      <c r="J39" s="96">
        <f t="shared" si="2"/>
        <v>27</v>
      </c>
      <c r="K39" s="95">
        <f t="shared" si="1"/>
        <v>9</v>
      </c>
      <c r="L39" s="96">
        <f t="shared" si="3"/>
        <v>27</v>
      </c>
      <c r="M39" s="96">
        <f t="shared" si="4"/>
        <v>300</v>
      </c>
    </row>
    <row r="40" spans="1:13" ht="92.25" customHeight="1" x14ac:dyDescent="0.25">
      <c r="A40" s="98">
        <v>23</v>
      </c>
      <c r="B40" s="109" t="s">
        <v>68</v>
      </c>
      <c r="C40" s="109" t="s">
        <v>120</v>
      </c>
      <c r="D40" s="103"/>
      <c r="E40" s="110">
        <v>10</v>
      </c>
      <c r="F40" s="96">
        <v>550</v>
      </c>
      <c r="G40" s="96">
        <v>18</v>
      </c>
      <c r="H40" s="96">
        <v>0</v>
      </c>
      <c r="I40" s="96">
        <f t="shared" si="0"/>
        <v>9</v>
      </c>
      <c r="J40" s="96">
        <f t="shared" si="2"/>
        <v>495</v>
      </c>
      <c r="K40" s="95">
        <f t="shared" si="1"/>
        <v>9</v>
      </c>
      <c r="L40" s="96">
        <f t="shared" si="3"/>
        <v>495</v>
      </c>
      <c r="M40" s="96">
        <f t="shared" si="4"/>
        <v>5500</v>
      </c>
    </row>
    <row r="41" spans="1:13" ht="105" customHeight="1" x14ac:dyDescent="0.25">
      <c r="A41" s="98">
        <v>24</v>
      </c>
      <c r="B41" s="109" t="s">
        <v>69</v>
      </c>
      <c r="C41" s="109" t="s">
        <v>121</v>
      </c>
      <c r="D41" s="103"/>
      <c r="E41" s="110">
        <v>5</v>
      </c>
      <c r="F41" s="96">
        <v>1550</v>
      </c>
      <c r="G41" s="96">
        <v>18</v>
      </c>
      <c r="H41" s="96">
        <v>0</v>
      </c>
      <c r="I41" s="96">
        <f t="shared" si="0"/>
        <v>9</v>
      </c>
      <c r="J41" s="96">
        <f t="shared" si="2"/>
        <v>697.5</v>
      </c>
      <c r="K41" s="95">
        <f t="shared" si="1"/>
        <v>9</v>
      </c>
      <c r="L41" s="96">
        <f t="shared" si="3"/>
        <v>697.5</v>
      </c>
      <c r="M41" s="96">
        <f t="shared" si="4"/>
        <v>7750</v>
      </c>
    </row>
    <row r="42" spans="1:13" ht="25.5" customHeight="1" x14ac:dyDescent="0.25">
      <c r="A42" s="98">
        <v>25</v>
      </c>
      <c r="B42" s="109" t="s">
        <v>70</v>
      </c>
      <c r="C42" s="109" t="s">
        <v>70</v>
      </c>
      <c r="D42" s="103"/>
      <c r="E42" s="110">
        <v>60</v>
      </c>
      <c r="F42" s="96">
        <v>25</v>
      </c>
      <c r="G42" s="96">
        <v>18</v>
      </c>
      <c r="H42" s="96">
        <v>0</v>
      </c>
      <c r="I42" s="96">
        <f t="shared" si="0"/>
        <v>9</v>
      </c>
      <c r="J42" s="96">
        <f t="shared" si="2"/>
        <v>135</v>
      </c>
      <c r="K42" s="95">
        <f t="shared" si="1"/>
        <v>9</v>
      </c>
      <c r="L42" s="96">
        <f t="shared" si="3"/>
        <v>135</v>
      </c>
      <c r="M42" s="96">
        <f t="shared" si="4"/>
        <v>1500</v>
      </c>
    </row>
    <row r="43" spans="1:13" ht="25.5" customHeight="1" x14ac:dyDescent="0.25">
      <c r="A43" s="98">
        <v>26</v>
      </c>
      <c r="B43" s="109" t="s">
        <v>71</v>
      </c>
      <c r="C43" s="109" t="s">
        <v>71</v>
      </c>
      <c r="D43" s="103"/>
      <c r="E43" s="110">
        <v>60</v>
      </c>
      <c r="F43" s="96">
        <v>25</v>
      </c>
      <c r="G43" s="96">
        <v>18</v>
      </c>
      <c r="H43" s="96">
        <v>0</v>
      </c>
      <c r="I43" s="96">
        <f t="shared" si="0"/>
        <v>9</v>
      </c>
      <c r="J43" s="96">
        <f t="shared" si="2"/>
        <v>135</v>
      </c>
      <c r="K43" s="95">
        <f t="shared" si="1"/>
        <v>9</v>
      </c>
      <c r="L43" s="96">
        <f t="shared" si="3"/>
        <v>135</v>
      </c>
      <c r="M43" s="96">
        <f t="shared" si="4"/>
        <v>1500</v>
      </c>
    </row>
    <row r="44" spans="1:13" ht="24.75" customHeight="1" x14ac:dyDescent="0.25">
      <c r="A44" s="98">
        <v>27</v>
      </c>
      <c r="B44" s="109" t="s">
        <v>72</v>
      </c>
      <c r="C44" s="109" t="s">
        <v>72</v>
      </c>
      <c r="D44" s="103"/>
      <c r="E44" s="110">
        <v>60</v>
      </c>
      <c r="F44" s="96">
        <v>50</v>
      </c>
      <c r="G44" s="96">
        <v>18</v>
      </c>
      <c r="H44" s="96">
        <v>0</v>
      </c>
      <c r="I44" s="96">
        <f t="shared" si="0"/>
        <v>9</v>
      </c>
      <c r="J44" s="96">
        <f t="shared" si="2"/>
        <v>270</v>
      </c>
      <c r="K44" s="95">
        <f t="shared" si="1"/>
        <v>9</v>
      </c>
      <c r="L44" s="96">
        <f t="shared" si="3"/>
        <v>270</v>
      </c>
      <c r="M44" s="96">
        <f t="shared" si="4"/>
        <v>3000</v>
      </c>
    </row>
    <row r="45" spans="1:13" ht="23.25" customHeight="1" x14ac:dyDescent="0.25">
      <c r="A45" s="98">
        <v>28</v>
      </c>
      <c r="B45" s="109" t="s">
        <v>73</v>
      </c>
      <c r="C45" s="109" t="s">
        <v>73</v>
      </c>
      <c r="D45" s="103"/>
      <c r="E45" s="110">
        <v>60</v>
      </c>
      <c r="F45" s="96">
        <v>20</v>
      </c>
      <c r="G45" s="96">
        <v>18</v>
      </c>
      <c r="H45" s="96">
        <v>0</v>
      </c>
      <c r="I45" s="96">
        <f t="shared" si="0"/>
        <v>9</v>
      </c>
      <c r="J45" s="96">
        <f t="shared" si="2"/>
        <v>108</v>
      </c>
      <c r="K45" s="95">
        <f t="shared" si="1"/>
        <v>9</v>
      </c>
      <c r="L45" s="96">
        <f t="shared" si="3"/>
        <v>108</v>
      </c>
      <c r="M45" s="96">
        <f t="shared" si="4"/>
        <v>1200</v>
      </c>
    </row>
    <row r="46" spans="1:13" ht="49.5" customHeight="1" x14ac:dyDescent="0.25">
      <c r="A46" s="98">
        <v>29</v>
      </c>
      <c r="B46" s="109" t="s">
        <v>74</v>
      </c>
      <c r="C46" s="109" t="s">
        <v>74</v>
      </c>
      <c r="D46" s="103"/>
      <c r="E46" s="110">
        <v>36</v>
      </c>
      <c r="F46" s="96">
        <v>180</v>
      </c>
      <c r="G46" s="96">
        <v>12</v>
      </c>
      <c r="H46" s="96">
        <v>0</v>
      </c>
      <c r="I46" s="96">
        <f t="shared" si="0"/>
        <v>6</v>
      </c>
      <c r="J46" s="96">
        <f t="shared" si="2"/>
        <v>388.8</v>
      </c>
      <c r="K46" s="95">
        <f t="shared" si="1"/>
        <v>6</v>
      </c>
      <c r="L46" s="96">
        <f t="shared" si="3"/>
        <v>388.8</v>
      </c>
      <c r="M46" s="96">
        <f t="shared" si="4"/>
        <v>6480</v>
      </c>
    </row>
    <row r="47" spans="1:13" ht="49.5" customHeight="1" x14ac:dyDescent="0.25">
      <c r="A47" s="98">
        <v>30</v>
      </c>
      <c r="B47" s="109" t="s">
        <v>75</v>
      </c>
      <c r="C47" s="109" t="s">
        <v>75</v>
      </c>
      <c r="D47" s="103"/>
      <c r="E47" s="110">
        <v>48</v>
      </c>
      <c r="F47" s="96">
        <v>396</v>
      </c>
      <c r="G47" s="96">
        <v>12</v>
      </c>
      <c r="H47" s="96">
        <v>0</v>
      </c>
      <c r="I47" s="96">
        <f t="shared" si="0"/>
        <v>6</v>
      </c>
      <c r="J47" s="96">
        <f t="shared" si="2"/>
        <v>1140.48</v>
      </c>
      <c r="K47" s="95">
        <f t="shared" si="1"/>
        <v>6</v>
      </c>
      <c r="L47" s="96">
        <f t="shared" si="3"/>
        <v>1140.48</v>
      </c>
      <c r="M47" s="96">
        <f t="shared" si="4"/>
        <v>19008</v>
      </c>
    </row>
    <row r="48" spans="1:13" ht="49.5" customHeight="1" x14ac:dyDescent="0.25">
      <c r="A48" s="98">
        <v>31</v>
      </c>
      <c r="B48" s="109" t="s">
        <v>76</v>
      </c>
      <c r="C48" s="109" t="s">
        <v>122</v>
      </c>
      <c r="D48" s="103"/>
      <c r="E48" s="110">
        <v>48</v>
      </c>
      <c r="F48" s="96">
        <v>211</v>
      </c>
      <c r="G48" s="96">
        <v>12</v>
      </c>
      <c r="H48" s="96">
        <v>0</v>
      </c>
      <c r="I48" s="96">
        <f t="shared" si="0"/>
        <v>6</v>
      </c>
      <c r="J48" s="96">
        <f t="shared" si="2"/>
        <v>607.67999999999995</v>
      </c>
      <c r="K48" s="95">
        <f t="shared" si="1"/>
        <v>6</v>
      </c>
      <c r="L48" s="96">
        <f t="shared" si="3"/>
        <v>607.67999999999995</v>
      </c>
      <c r="M48" s="96">
        <f t="shared" si="4"/>
        <v>10128</v>
      </c>
    </row>
    <row r="49" spans="1:13" ht="84" customHeight="1" x14ac:dyDescent="0.25">
      <c r="A49" s="98">
        <v>32</v>
      </c>
      <c r="B49" s="109" t="s">
        <v>77</v>
      </c>
      <c r="C49" s="109" t="s">
        <v>123</v>
      </c>
      <c r="D49" s="103"/>
      <c r="E49" s="110">
        <v>2</v>
      </c>
      <c r="F49" s="96">
        <v>1250</v>
      </c>
      <c r="G49" s="96">
        <v>18</v>
      </c>
      <c r="H49" s="96">
        <v>0</v>
      </c>
      <c r="I49" s="96">
        <f t="shared" si="0"/>
        <v>9</v>
      </c>
      <c r="J49" s="96">
        <f t="shared" si="2"/>
        <v>225</v>
      </c>
      <c r="K49" s="95">
        <f t="shared" si="1"/>
        <v>9</v>
      </c>
      <c r="L49" s="96">
        <f t="shared" si="3"/>
        <v>225</v>
      </c>
      <c r="M49" s="96">
        <f t="shared" si="4"/>
        <v>2500</v>
      </c>
    </row>
    <row r="50" spans="1:13" ht="66.75" customHeight="1" x14ac:dyDescent="0.25">
      <c r="A50" s="98">
        <v>33</v>
      </c>
      <c r="B50" s="109" t="s">
        <v>78</v>
      </c>
      <c r="C50" s="109" t="s">
        <v>124</v>
      </c>
      <c r="D50" s="103"/>
      <c r="E50" s="110">
        <v>2</v>
      </c>
      <c r="F50" s="96">
        <v>22500</v>
      </c>
      <c r="G50" s="96">
        <v>18</v>
      </c>
      <c r="H50" s="96">
        <v>0</v>
      </c>
      <c r="I50" s="96">
        <f t="shared" si="0"/>
        <v>9</v>
      </c>
      <c r="J50" s="96">
        <f t="shared" si="2"/>
        <v>4050</v>
      </c>
      <c r="K50" s="95">
        <f t="shared" si="1"/>
        <v>9</v>
      </c>
      <c r="L50" s="96">
        <f t="shared" si="3"/>
        <v>4050</v>
      </c>
      <c r="M50" s="96">
        <f t="shared" si="4"/>
        <v>45000</v>
      </c>
    </row>
    <row r="51" spans="1:13" ht="47.25" customHeight="1" x14ac:dyDescent="0.25">
      <c r="A51" s="98">
        <v>34</v>
      </c>
      <c r="B51" s="109" t="s">
        <v>79</v>
      </c>
      <c r="C51" s="109" t="s">
        <v>125</v>
      </c>
      <c r="D51" s="103"/>
      <c r="E51" s="110">
        <v>60</v>
      </c>
      <c r="F51" s="96">
        <v>60</v>
      </c>
      <c r="G51" s="96">
        <v>18</v>
      </c>
      <c r="H51" s="96">
        <v>0</v>
      </c>
      <c r="I51" s="96">
        <f t="shared" si="0"/>
        <v>9</v>
      </c>
      <c r="J51" s="96">
        <f t="shared" si="2"/>
        <v>324</v>
      </c>
      <c r="K51" s="95">
        <f t="shared" si="1"/>
        <v>9</v>
      </c>
      <c r="L51" s="96">
        <f t="shared" si="3"/>
        <v>324</v>
      </c>
      <c r="M51" s="96">
        <f t="shared" si="4"/>
        <v>3600</v>
      </c>
    </row>
    <row r="52" spans="1:13" ht="47.25" customHeight="1" x14ac:dyDescent="0.25">
      <c r="A52" s="98">
        <v>35</v>
      </c>
      <c r="B52" s="109" t="s">
        <v>80</v>
      </c>
      <c r="C52" s="109" t="s">
        <v>126</v>
      </c>
      <c r="D52" s="103"/>
      <c r="E52" s="110">
        <v>36</v>
      </c>
      <c r="F52" s="96">
        <v>75</v>
      </c>
      <c r="G52" s="96">
        <v>18</v>
      </c>
      <c r="H52" s="96">
        <v>0</v>
      </c>
      <c r="I52" s="96">
        <f t="shared" si="0"/>
        <v>9</v>
      </c>
      <c r="J52" s="96">
        <f t="shared" si="2"/>
        <v>243</v>
      </c>
      <c r="K52" s="95">
        <f t="shared" si="1"/>
        <v>9</v>
      </c>
      <c r="L52" s="96">
        <f t="shared" si="3"/>
        <v>243</v>
      </c>
      <c r="M52" s="96">
        <f t="shared" si="4"/>
        <v>2700</v>
      </c>
    </row>
    <row r="53" spans="1:13" ht="33" customHeight="1" x14ac:dyDescent="0.25">
      <c r="A53" s="98">
        <v>36</v>
      </c>
      <c r="B53" s="109" t="s">
        <v>81</v>
      </c>
      <c r="C53" s="109" t="s">
        <v>127</v>
      </c>
      <c r="D53" s="103"/>
      <c r="E53" s="110">
        <v>60</v>
      </c>
      <c r="F53" s="96">
        <v>115</v>
      </c>
      <c r="G53" s="96">
        <v>18</v>
      </c>
      <c r="H53" s="96">
        <v>0</v>
      </c>
      <c r="I53" s="96">
        <f t="shared" si="0"/>
        <v>9</v>
      </c>
      <c r="J53" s="96">
        <f t="shared" si="2"/>
        <v>621</v>
      </c>
      <c r="K53" s="95">
        <f t="shared" si="1"/>
        <v>9</v>
      </c>
      <c r="L53" s="96">
        <f t="shared" si="3"/>
        <v>621</v>
      </c>
      <c r="M53" s="96">
        <f t="shared" si="4"/>
        <v>6900</v>
      </c>
    </row>
    <row r="54" spans="1:13" ht="57.75" customHeight="1" x14ac:dyDescent="0.25">
      <c r="A54" s="98">
        <v>37</v>
      </c>
      <c r="B54" s="109" t="s">
        <v>82</v>
      </c>
      <c r="C54" s="109" t="s">
        <v>128</v>
      </c>
      <c r="D54" s="103"/>
      <c r="E54" s="110">
        <v>36</v>
      </c>
      <c r="F54" s="96">
        <v>128</v>
      </c>
      <c r="G54" s="96">
        <v>18</v>
      </c>
      <c r="H54" s="96">
        <v>0</v>
      </c>
      <c r="I54" s="96">
        <f t="shared" si="0"/>
        <v>9</v>
      </c>
      <c r="J54" s="96">
        <f t="shared" si="2"/>
        <v>414.71999999999997</v>
      </c>
      <c r="K54" s="95">
        <f t="shared" si="1"/>
        <v>9</v>
      </c>
      <c r="L54" s="96">
        <f t="shared" si="3"/>
        <v>414.71999999999997</v>
      </c>
      <c r="M54" s="96">
        <f t="shared" si="4"/>
        <v>4608</v>
      </c>
    </row>
    <row r="55" spans="1:13" ht="66.75" customHeight="1" x14ac:dyDescent="0.25">
      <c r="A55" s="98">
        <v>38</v>
      </c>
      <c r="B55" s="109" t="s">
        <v>83</v>
      </c>
      <c r="C55" s="109" t="s">
        <v>129</v>
      </c>
      <c r="D55" s="103"/>
      <c r="E55" s="110">
        <v>36</v>
      </c>
      <c r="F55" s="96">
        <v>142</v>
      </c>
      <c r="G55" s="96">
        <v>18</v>
      </c>
      <c r="H55" s="96">
        <v>0</v>
      </c>
      <c r="I55" s="96">
        <f t="shared" si="0"/>
        <v>9</v>
      </c>
      <c r="J55" s="96">
        <f t="shared" si="2"/>
        <v>460.08</v>
      </c>
      <c r="K55" s="95">
        <f t="shared" si="1"/>
        <v>9</v>
      </c>
      <c r="L55" s="96">
        <f t="shared" si="3"/>
        <v>460.08</v>
      </c>
      <c r="M55" s="96">
        <f t="shared" si="4"/>
        <v>5112</v>
      </c>
    </row>
    <row r="56" spans="1:13" ht="44.25" customHeight="1" x14ac:dyDescent="0.25">
      <c r="A56" s="98">
        <v>39</v>
      </c>
      <c r="B56" s="109" t="s">
        <v>84</v>
      </c>
      <c r="C56" s="109" t="s">
        <v>130</v>
      </c>
      <c r="D56" s="103"/>
      <c r="E56" s="110">
        <v>96</v>
      </c>
      <c r="F56" s="96">
        <v>60</v>
      </c>
      <c r="G56" s="96">
        <v>18</v>
      </c>
      <c r="H56" s="96">
        <v>0</v>
      </c>
      <c r="I56" s="96">
        <f t="shared" si="0"/>
        <v>9</v>
      </c>
      <c r="J56" s="96">
        <f t="shared" si="2"/>
        <v>518.4</v>
      </c>
      <c r="K56" s="95">
        <f t="shared" si="1"/>
        <v>9</v>
      </c>
      <c r="L56" s="96">
        <f t="shared" si="3"/>
        <v>518.4</v>
      </c>
      <c r="M56" s="96">
        <f t="shared" si="4"/>
        <v>5760</v>
      </c>
    </row>
    <row r="57" spans="1:13" ht="49.5" customHeight="1" x14ac:dyDescent="0.25">
      <c r="A57" s="98">
        <v>40</v>
      </c>
      <c r="B57" s="109" t="s">
        <v>85</v>
      </c>
      <c r="C57" s="109" t="s">
        <v>131</v>
      </c>
      <c r="D57" s="103"/>
      <c r="E57" s="110">
        <v>72</v>
      </c>
      <c r="F57" s="96">
        <v>63</v>
      </c>
      <c r="G57" s="96">
        <v>18</v>
      </c>
      <c r="H57" s="96">
        <v>0</v>
      </c>
      <c r="I57" s="96">
        <f t="shared" si="0"/>
        <v>9</v>
      </c>
      <c r="J57" s="96">
        <f t="shared" si="2"/>
        <v>408.24</v>
      </c>
      <c r="K57" s="95">
        <f t="shared" si="1"/>
        <v>9</v>
      </c>
      <c r="L57" s="96">
        <f t="shared" si="3"/>
        <v>408.24</v>
      </c>
      <c r="M57" s="96">
        <f t="shared" si="4"/>
        <v>4536</v>
      </c>
    </row>
    <row r="58" spans="1:13" ht="98.25" customHeight="1" x14ac:dyDescent="0.25">
      <c r="A58" s="98">
        <v>41</v>
      </c>
      <c r="B58" s="109" t="s">
        <v>86</v>
      </c>
      <c r="C58" s="109" t="s">
        <v>132</v>
      </c>
      <c r="D58" s="103"/>
      <c r="E58" s="110">
        <v>72</v>
      </c>
      <c r="F58" s="96">
        <v>80</v>
      </c>
      <c r="G58" s="96">
        <v>18</v>
      </c>
      <c r="H58" s="96">
        <v>0</v>
      </c>
      <c r="I58" s="96">
        <f t="shared" si="0"/>
        <v>9</v>
      </c>
      <c r="J58" s="96">
        <f t="shared" si="2"/>
        <v>518.4</v>
      </c>
      <c r="K58" s="95">
        <f t="shared" si="1"/>
        <v>9</v>
      </c>
      <c r="L58" s="96">
        <f t="shared" si="3"/>
        <v>518.4</v>
      </c>
      <c r="M58" s="96">
        <f t="shared" si="4"/>
        <v>5760</v>
      </c>
    </row>
    <row r="59" spans="1:13" ht="66.75" customHeight="1" x14ac:dyDescent="0.25">
      <c r="A59" s="98">
        <v>42</v>
      </c>
      <c r="B59" s="109" t="s">
        <v>87</v>
      </c>
      <c r="C59" s="109" t="s">
        <v>133</v>
      </c>
      <c r="D59" s="103"/>
      <c r="E59" s="110">
        <v>48</v>
      </c>
      <c r="F59" s="96">
        <v>128</v>
      </c>
      <c r="G59" s="96">
        <v>18</v>
      </c>
      <c r="H59" s="96">
        <v>0</v>
      </c>
      <c r="I59" s="96">
        <f t="shared" si="0"/>
        <v>9</v>
      </c>
      <c r="J59" s="96">
        <f t="shared" si="2"/>
        <v>552.96</v>
      </c>
      <c r="K59" s="95">
        <f t="shared" si="1"/>
        <v>9</v>
      </c>
      <c r="L59" s="96">
        <f t="shared" si="3"/>
        <v>552.96</v>
      </c>
      <c r="M59" s="96">
        <f t="shared" si="4"/>
        <v>6144</v>
      </c>
    </row>
    <row r="60" spans="1:13" ht="44.25" customHeight="1" x14ac:dyDescent="0.25">
      <c r="A60" s="98">
        <v>43</v>
      </c>
      <c r="B60" s="109" t="s">
        <v>88</v>
      </c>
      <c r="C60" s="109" t="s">
        <v>134</v>
      </c>
      <c r="D60" s="103"/>
      <c r="E60" s="110">
        <v>48</v>
      </c>
      <c r="F60" s="96">
        <v>66</v>
      </c>
      <c r="G60" s="96">
        <v>18</v>
      </c>
      <c r="H60" s="96">
        <v>0</v>
      </c>
      <c r="I60" s="96">
        <f t="shared" si="0"/>
        <v>9</v>
      </c>
      <c r="J60" s="96">
        <f t="shared" si="2"/>
        <v>285.12</v>
      </c>
      <c r="K60" s="95">
        <f t="shared" si="1"/>
        <v>9</v>
      </c>
      <c r="L60" s="96">
        <f t="shared" si="3"/>
        <v>285.12</v>
      </c>
      <c r="M60" s="96">
        <f t="shared" si="4"/>
        <v>3168</v>
      </c>
    </row>
    <row r="61" spans="1:13" ht="52.5" customHeight="1" x14ac:dyDescent="0.25">
      <c r="A61" s="98">
        <v>44</v>
      </c>
      <c r="B61" s="109" t="s">
        <v>89</v>
      </c>
      <c r="C61" s="109" t="s">
        <v>135</v>
      </c>
      <c r="D61" s="103"/>
      <c r="E61" s="110">
        <v>36</v>
      </c>
      <c r="F61" s="96">
        <v>237</v>
      </c>
      <c r="G61" s="96">
        <v>18</v>
      </c>
      <c r="H61" s="96">
        <v>0</v>
      </c>
      <c r="I61" s="96">
        <f t="shared" si="0"/>
        <v>9</v>
      </c>
      <c r="J61" s="96">
        <f t="shared" si="2"/>
        <v>767.88</v>
      </c>
      <c r="K61" s="95">
        <f t="shared" si="1"/>
        <v>9</v>
      </c>
      <c r="L61" s="96">
        <f t="shared" si="3"/>
        <v>767.88</v>
      </c>
      <c r="M61" s="96">
        <f t="shared" si="4"/>
        <v>8532</v>
      </c>
    </row>
    <row r="62" spans="1:13" ht="41.25" customHeight="1" x14ac:dyDescent="0.25">
      <c r="A62" s="98">
        <v>45</v>
      </c>
      <c r="B62" s="109" t="s">
        <v>90</v>
      </c>
      <c r="C62" s="109" t="s">
        <v>136</v>
      </c>
      <c r="D62" s="103"/>
      <c r="E62" s="110">
        <v>48</v>
      </c>
      <c r="F62" s="96">
        <v>133</v>
      </c>
      <c r="G62" s="96">
        <v>18</v>
      </c>
      <c r="H62" s="96">
        <v>0</v>
      </c>
      <c r="I62" s="96">
        <f t="shared" si="0"/>
        <v>9</v>
      </c>
      <c r="J62" s="96">
        <f t="shared" si="2"/>
        <v>574.55999999999995</v>
      </c>
      <c r="K62" s="95">
        <f t="shared" si="1"/>
        <v>9</v>
      </c>
      <c r="L62" s="96">
        <f t="shared" si="3"/>
        <v>574.55999999999995</v>
      </c>
      <c r="M62" s="96">
        <f t="shared" si="4"/>
        <v>6384</v>
      </c>
    </row>
    <row r="63" spans="1:13" ht="41.25" customHeight="1" x14ac:dyDescent="0.25">
      <c r="A63" s="98">
        <v>46</v>
      </c>
      <c r="B63" s="109" t="s">
        <v>91</v>
      </c>
      <c r="C63" s="109" t="s">
        <v>137</v>
      </c>
      <c r="D63" s="103"/>
      <c r="E63" s="110">
        <v>48</v>
      </c>
      <c r="F63" s="96">
        <v>209</v>
      </c>
      <c r="G63" s="96">
        <v>18</v>
      </c>
      <c r="H63" s="96">
        <v>0</v>
      </c>
      <c r="I63" s="96">
        <f t="shared" si="0"/>
        <v>9</v>
      </c>
      <c r="J63" s="96">
        <f t="shared" si="2"/>
        <v>902.88</v>
      </c>
      <c r="K63" s="95">
        <f t="shared" si="1"/>
        <v>9</v>
      </c>
      <c r="L63" s="96">
        <f t="shared" si="3"/>
        <v>902.88</v>
      </c>
      <c r="M63" s="96">
        <f t="shared" si="4"/>
        <v>10032</v>
      </c>
    </row>
    <row r="64" spans="1:13" ht="113.25" customHeight="1" x14ac:dyDescent="0.25">
      <c r="A64" s="98">
        <v>47</v>
      </c>
      <c r="B64" s="109" t="s">
        <v>92</v>
      </c>
      <c r="C64" s="109" t="s">
        <v>138</v>
      </c>
      <c r="D64" s="103"/>
      <c r="E64" s="110">
        <v>48</v>
      </c>
      <c r="F64" s="96">
        <v>70</v>
      </c>
      <c r="G64" s="96">
        <v>18</v>
      </c>
      <c r="H64" s="96">
        <v>0</v>
      </c>
      <c r="I64" s="96">
        <f t="shared" si="0"/>
        <v>9</v>
      </c>
      <c r="J64" s="96">
        <f t="shared" si="2"/>
        <v>302.39999999999998</v>
      </c>
      <c r="K64" s="95">
        <f t="shared" si="1"/>
        <v>9</v>
      </c>
      <c r="L64" s="96">
        <f t="shared" si="3"/>
        <v>302.39999999999998</v>
      </c>
      <c r="M64" s="96">
        <f t="shared" si="4"/>
        <v>3360</v>
      </c>
    </row>
    <row r="65" spans="1:13" ht="53.25" customHeight="1" x14ac:dyDescent="0.25">
      <c r="A65" s="98">
        <v>48</v>
      </c>
      <c r="B65" s="109" t="s">
        <v>93</v>
      </c>
      <c r="C65" s="109" t="s">
        <v>139</v>
      </c>
      <c r="D65" s="103"/>
      <c r="E65" s="110">
        <v>48</v>
      </c>
      <c r="F65" s="96">
        <v>50</v>
      </c>
      <c r="G65" s="96">
        <v>18</v>
      </c>
      <c r="H65" s="96">
        <v>0</v>
      </c>
      <c r="I65" s="96">
        <f t="shared" si="0"/>
        <v>9</v>
      </c>
      <c r="J65" s="96">
        <f t="shared" si="2"/>
        <v>216</v>
      </c>
      <c r="K65" s="95">
        <f t="shared" si="1"/>
        <v>9</v>
      </c>
      <c r="L65" s="96">
        <f t="shared" si="3"/>
        <v>216</v>
      </c>
      <c r="M65" s="96">
        <f t="shared" si="4"/>
        <v>2400</v>
      </c>
    </row>
    <row r="66" spans="1:13" ht="81.75" customHeight="1" x14ac:dyDescent="0.25">
      <c r="A66" s="98">
        <v>49</v>
      </c>
      <c r="B66" s="109" t="s">
        <v>94</v>
      </c>
      <c r="C66" s="109" t="s">
        <v>140</v>
      </c>
      <c r="D66" s="103"/>
      <c r="E66" s="110">
        <v>24</v>
      </c>
      <c r="F66" s="96">
        <v>200</v>
      </c>
      <c r="G66" s="96">
        <v>18</v>
      </c>
      <c r="H66" s="96">
        <v>0</v>
      </c>
      <c r="I66" s="96">
        <f t="shared" si="0"/>
        <v>9</v>
      </c>
      <c r="J66" s="96">
        <f t="shared" si="2"/>
        <v>432</v>
      </c>
      <c r="K66" s="95">
        <f t="shared" si="1"/>
        <v>9</v>
      </c>
      <c r="L66" s="96">
        <f t="shared" si="3"/>
        <v>432</v>
      </c>
      <c r="M66" s="96">
        <f t="shared" si="4"/>
        <v>4800</v>
      </c>
    </row>
    <row r="67" spans="1:13" ht="43.5" customHeight="1" x14ac:dyDescent="0.25">
      <c r="A67" s="98">
        <v>50</v>
      </c>
      <c r="B67" s="109" t="s">
        <v>95</v>
      </c>
      <c r="C67" s="109" t="s">
        <v>141</v>
      </c>
      <c r="D67" s="103"/>
      <c r="E67" s="110">
        <v>36</v>
      </c>
      <c r="F67" s="96">
        <v>350</v>
      </c>
      <c r="G67" s="96">
        <v>18</v>
      </c>
      <c r="H67" s="96">
        <v>0</v>
      </c>
      <c r="I67" s="96">
        <f t="shared" si="0"/>
        <v>9</v>
      </c>
      <c r="J67" s="96">
        <f t="shared" si="2"/>
        <v>1134</v>
      </c>
      <c r="K67" s="95">
        <f t="shared" si="1"/>
        <v>9</v>
      </c>
      <c r="L67" s="96">
        <f t="shared" si="3"/>
        <v>1134</v>
      </c>
      <c r="M67" s="96">
        <f t="shared" si="4"/>
        <v>12600</v>
      </c>
    </row>
    <row r="68" spans="1:13" ht="43.5" customHeight="1" x14ac:dyDescent="0.25">
      <c r="A68" s="98">
        <v>51</v>
      </c>
      <c r="B68" s="109" t="s">
        <v>96</v>
      </c>
      <c r="C68" s="109" t="s">
        <v>142</v>
      </c>
      <c r="D68" s="103"/>
      <c r="E68" s="110">
        <v>24</v>
      </c>
      <c r="F68" s="96">
        <v>250</v>
      </c>
      <c r="G68" s="96">
        <v>18</v>
      </c>
      <c r="H68" s="96">
        <v>0</v>
      </c>
      <c r="I68" s="96">
        <f t="shared" si="0"/>
        <v>9</v>
      </c>
      <c r="J68" s="96">
        <f t="shared" si="2"/>
        <v>540</v>
      </c>
      <c r="K68" s="95">
        <f t="shared" si="1"/>
        <v>9</v>
      </c>
      <c r="L68" s="96">
        <f t="shared" si="3"/>
        <v>540</v>
      </c>
      <c r="M68" s="96">
        <f t="shared" si="4"/>
        <v>6000</v>
      </c>
    </row>
    <row r="69" spans="1:13" ht="52.5" customHeight="1" x14ac:dyDescent="0.25">
      <c r="A69" s="98">
        <v>52</v>
      </c>
      <c r="B69" s="109" t="s">
        <v>97</v>
      </c>
      <c r="C69" s="109" t="s">
        <v>143</v>
      </c>
      <c r="D69" s="103"/>
      <c r="E69" s="110">
        <v>24</v>
      </c>
      <c r="F69" s="96">
        <v>1250</v>
      </c>
      <c r="G69" s="96">
        <v>12</v>
      </c>
      <c r="H69" s="96">
        <v>0</v>
      </c>
      <c r="I69" s="96">
        <f t="shared" si="0"/>
        <v>6</v>
      </c>
      <c r="J69" s="96">
        <f t="shared" si="2"/>
        <v>1800</v>
      </c>
      <c r="K69" s="95">
        <f t="shared" si="1"/>
        <v>6</v>
      </c>
      <c r="L69" s="96">
        <f t="shared" si="3"/>
        <v>1800</v>
      </c>
      <c r="M69" s="96">
        <f t="shared" si="4"/>
        <v>30000</v>
      </c>
    </row>
    <row r="70" spans="1:13" ht="27" customHeight="1" x14ac:dyDescent="0.25">
      <c r="A70" s="89"/>
      <c r="B70" s="88"/>
      <c r="C70" s="90"/>
      <c r="D70" s="90"/>
      <c r="E70" s="91"/>
      <c r="F70" s="92"/>
      <c r="G70" s="92"/>
      <c r="H70" s="93"/>
      <c r="I70" s="92"/>
      <c r="J70" s="92"/>
      <c r="K70" s="94"/>
      <c r="L70" s="92"/>
      <c r="M70" s="92"/>
    </row>
    <row r="71" spans="1:13" ht="21" x14ac:dyDescent="0.35">
      <c r="A71" s="114" t="s">
        <v>24</v>
      </c>
      <c r="B71" s="115"/>
      <c r="C71" s="26"/>
      <c r="D71" s="26"/>
      <c r="E71" s="27"/>
      <c r="F71" s="28" t="s">
        <v>16</v>
      </c>
      <c r="G71" s="28"/>
      <c r="H71" s="61"/>
      <c r="I71" s="37"/>
      <c r="J71" s="63"/>
      <c r="K71" s="60" t="s">
        <v>17</v>
      </c>
      <c r="L71" s="30"/>
      <c r="M71" s="31">
        <f>SUM(M18:M70)</f>
        <v>271435</v>
      </c>
    </row>
    <row r="72" spans="1:13" ht="21" x14ac:dyDescent="0.35">
      <c r="A72" s="80" t="s">
        <v>18</v>
      </c>
      <c r="B72" s="81"/>
      <c r="C72" s="26"/>
      <c r="D72" s="26"/>
      <c r="E72" s="27"/>
      <c r="F72" s="28"/>
      <c r="G72" s="28"/>
      <c r="H72" s="32"/>
      <c r="I72" s="28"/>
      <c r="J72" s="29"/>
      <c r="K72" s="32" t="s">
        <v>5</v>
      </c>
      <c r="L72" s="28"/>
      <c r="M72" s="33">
        <f>SUM(H18:H18)</f>
        <v>0</v>
      </c>
    </row>
    <row r="73" spans="1:13" ht="21" x14ac:dyDescent="0.35">
      <c r="A73" s="34" t="s">
        <v>144</v>
      </c>
      <c r="B73" s="35"/>
      <c r="C73" s="35"/>
      <c r="D73" s="35"/>
      <c r="E73" s="35"/>
      <c r="F73" s="35"/>
      <c r="G73" s="35"/>
      <c r="H73" s="32"/>
      <c r="I73" s="28"/>
      <c r="J73" s="29"/>
      <c r="K73" s="32" t="s">
        <v>6</v>
      </c>
      <c r="L73" s="28"/>
      <c r="M73" s="33">
        <f>SUM(J18:J70)</f>
        <v>22357.770000000004</v>
      </c>
    </row>
    <row r="74" spans="1:13" ht="21" x14ac:dyDescent="0.35">
      <c r="A74" s="5" t="s">
        <v>19</v>
      </c>
      <c r="B74" s="14"/>
      <c r="C74" s="14"/>
      <c r="D74" s="14"/>
      <c r="E74" s="27"/>
      <c r="F74" s="28"/>
      <c r="G74" s="28"/>
      <c r="H74" s="32"/>
      <c r="I74" s="28"/>
      <c r="J74" s="29"/>
      <c r="K74" s="32" t="s">
        <v>7</v>
      </c>
      <c r="L74" s="28"/>
      <c r="M74" s="33">
        <f>SUM(L18:L70)</f>
        <v>22357.770000000004</v>
      </c>
    </row>
    <row r="75" spans="1:13" ht="21" x14ac:dyDescent="0.35">
      <c r="A75" s="36" t="s">
        <v>20</v>
      </c>
      <c r="B75" s="14"/>
      <c r="C75" s="14"/>
      <c r="D75" s="14"/>
      <c r="E75" s="27"/>
      <c r="F75" s="28"/>
      <c r="G75" s="28"/>
      <c r="H75" s="64"/>
      <c r="I75" s="28"/>
      <c r="J75" s="29"/>
      <c r="K75" s="61" t="s">
        <v>21</v>
      </c>
      <c r="L75" s="37"/>
      <c r="M75" s="38">
        <f>SUM(M71:M74)</f>
        <v>316150.54000000004</v>
      </c>
    </row>
    <row r="76" spans="1:13" ht="21" x14ac:dyDescent="0.35">
      <c r="A76" s="39" t="s">
        <v>33</v>
      </c>
      <c r="B76" s="40"/>
      <c r="C76" s="40"/>
      <c r="D76" s="40"/>
      <c r="E76" s="27"/>
      <c r="F76" s="28"/>
      <c r="G76" s="28"/>
      <c r="H76" s="64"/>
      <c r="I76" s="28"/>
      <c r="J76" s="29"/>
      <c r="K76" s="62" t="s">
        <v>22</v>
      </c>
      <c r="L76" s="41"/>
      <c r="M76" s="42">
        <v>0.46</v>
      </c>
    </row>
    <row r="77" spans="1:13" ht="23.25" x14ac:dyDescent="0.35">
      <c r="A77" s="43"/>
      <c r="B77" s="44"/>
      <c r="C77" s="44"/>
      <c r="D77" s="44"/>
      <c r="E77" s="44"/>
      <c r="F77" s="45"/>
      <c r="G77" s="45"/>
      <c r="H77" s="45"/>
      <c r="I77" s="45"/>
      <c r="J77" s="46"/>
      <c r="K77" s="47" t="s">
        <v>23</v>
      </c>
      <c r="L77" s="47"/>
      <c r="M77" s="48">
        <f>SUM(M75:M76)</f>
        <v>316151.00000000006</v>
      </c>
    </row>
    <row r="78" spans="1:13" ht="18.75" x14ac:dyDescent="0.25">
      <c r="A78" s="49"/>
      <c r="B78" s="50"/>
      <c r="C78" s="50"/>
      <c r="D78" s="50"/>
      <c r="E78" s="50"/>
      <c r="F78" s="50"/>
      <c r="G78" s="50"/>
      <c r="H78" s="50"/>
      <c r="I78" s="50"/>
      <c r="J78" s="50"/>
      <c r="K78" s="50"/>
      <c r="L78" s="50"/>
      <c r="M78" s="51"/>
    </row>
    <row r="79" spans="1:13" ht="21" x14ac:dyDescent="0.35">
      <c r="A79" s="52" t="s">
        <v>35</v>
      </c>
      <c r="B79" s="53"/>
      <c r="C79" s="53"/>
      <c r="D79" s="53"/>
      <c r="E79" s="20"/>
      <c r="F79" s="20"/>
      <c r="G79" s="20"/>
      <c r="H79" s="20"/>
      <c r="I79" s="20"/>
      <c r="J79" s="20"/>
      <c r="K79" s="20"/>
      <c r="L79" s="20"/>
      <c r="M79" s="4"/>
    </row>
    <row r="80" spans="1:13" ht="21" x14ac:dyDescent="0.35">
      <c r="A80" s="54"/>
      <c r="B80" s="53"/>
      <c r="C80" s="53"/>
      <c r="D80" s="53"/>
      <c r="E80" s="14"/>
      <c r="F80" s="14"/>
      <c r="G80" s="14"/>
      <c r="H80" s="14"/>
      <c r="I80" s="14"/>
      <c r="J80" s="14"/>
      <c r="K80" s="14"/>
      <c r="L80" s="14"/>
      <c r="M80" s="7"/>
    </row>
    <row r="81" spans="1:13" ht="21" x14ac:dyDescent="0.35">
      <c r="A81" s="55" t="s">
        <v>27</v>
      </c>
      <c r="B81" s="56"/>
      <c r="C81" s="56"/>
      <c r="D81" s="56"/>
      <c r="E81" s="17"/>
      <c r="F81" s="17"/>
      <c r="G81" s="17"/>
      <c r="H81" s="17"/>
      <c r="I81" s="17"/>
      <c r="J81" s="17"/>
      <c r="K81" s="17"/>
      <c r="L81" s="17"/>
      <c r="M81" s="19"/>
    </row>
  </sheetData>
  <mergeCells count="4">
    <mergeCell ref="G15:H15"/>
    <mergeCell ref="I15:J15"/>
    <mergeCell ref="K15:L15"/>
    <mergeCell ref="A71:B71"/>
  </mergeCells>
  <pageMargins left="0.25" right="0.25" top="0.75" bottom="0.75" header="0.3" footer="0.3"/>
  <pageSetup paperSize="9" scale="65" orientation="portrait" r:id="rId1"/>
  <colBreaks count="1" manualBreakCount="1">
    <brk id="13"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ASSORTED</vt:lpstr>
      <vt:lpstr>ASSORTED!Print_Area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2024-04-05T11:54:37Z</cp:lastPrinted>
  <dcterms:created xsi:type="dcterms:W3CDTF">2018-08-06T06:08:58Z</dcterms:created>
  <dcterms:modified xsi:type="dcterms:W3CDTF">2024-04-13T09:57:24Z</dcterms:modified>
</cp:coreProperties>
</file>