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ASSORTED!$A$1:$M$41</definedName>
  </definedNames>
  <calcPr calcId="145621"/>
</workbook>
</file>

<file path=xl/calcChain.xml><?xml version="1.0" encoding="utf-8"?>
<calcChain xmlns="http://schemas.openxmlformats.org/spreadsheetml/2006/main">
  <c r="M37" i="2" l="1"/>
  <c r="M35" i="2"/>
  <c r="M34" i="2"/>
  <c r="M33" i="2"/>
  <c r="M31" i="2"/>
  <c r="I19" i="2"/>
  <c r="I20" i="2"/>
  <c r="J20" i="2" s="1"/>
  <c r="L20" i="2" s="1"/>
  <c r="I21" i="2"/>
  <c r="I22" i="2"/>
  <c r="I23" i="2"/>
  <c r="I24" i="2"/>
  <c r="I25" i="2"/>
  <c r="I26" i="2"/>
  <c r="I27" i="2"/>
  <c r="I28" i="2"/>
  <c r="K19" i="2"/>
  <c r="K20" i="2"/>
  <c r="K21" i="2"/>
  <c r="K22" i="2"/>
  <c r="K23" i="2"/>
  <c r="K24" i="2"/>
  <c r="K25" i="2"/>
  <c r="K26" i="2"/>
  <c r="K27" i="2"/>
  <c r="K28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M25" i="2"/>
  <c r="M26" i="2"/>
  <c r="J26" i="2" s="1"/>
  <c r="L26" i="2" s="1"/>
  <c r="M27" i="2"/>
  <c r="J27" i="2" s="1"/>
  <c r="L27" i="2" s="1"/>
  <c r="M28" i="2"/>
  <c r="J28" i="2" l="1"/>
  <c r="L28" i="2" s="1"/>
  <c r="J25" i="2"/>
  <c r="L25" i="2" s="1"/>
  <c r="J21" i="2"/>
  <c r="L21" i="2" s="1"/>
  <c r="J24" i="2"/>
  <c r="L24" i="2" s="1"/>
  <c r="M18" i="2"/>
  <c r="K18" i="2"/>
  <c r="I18" i="2"/>
  <c r="J18" i="2" l="1"/>
  <c r="L18" i="2" l="1"/>
</calcChain>
</file>

<file path=xl/sharedStrings.xml><?xml version="1.0" encoding="utf-8"?>
<sst xmlns="http://schemas.openxmlformats.org/spreadsheetml/2006/main" count="76" uniqueCount="59">
  <si>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</si>
  <si>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</si>
  <si>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</si>
  <si>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</si>
  <si>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</si>
  <si>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</si>
  <si>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</si>
  <si>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</si>
  <si>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</si>
  <si>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</si>
  <si>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</si>
  <si>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</si>
  <si>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</si>
  <si>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</si>
  <si>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</si>
  <si>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</si>
  <si>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</si>
  <si>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</si>
  <si>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</si>
  <si>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</si>
  <si>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</si>
  <si>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</si>
  <si>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</si>
  <si>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</si>
  <si>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</si>
  <si>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</si>
  <si>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</si>
  <si>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</si>
  <si>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</si>
  <si>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</si>
  <si>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</si>
  <si>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</si>
  <si>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</si>
  <si>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</si>
  <si>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</si>
  <si>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</si>
  <si>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</si>
  <si>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</si>
  <si>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</si>
  <si>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</si>
  <si>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</si>
  <si>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</si>
  <si>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</si>
  <si>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</si>
  <si>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08.02.2024</t>
  </si>
  <si>
    <t>IMAGE</t>
  </si>
  <si>
    <t>R0198</t>
  </si>
  <si>
    <t>60 Ltr Grey Dust Bin</t>
  </si>
  <si>
    <t>Shot Glass</t>
  </si>
  <si>
    <t>Lock and Fresh Container</t>
  </si>
  <si>
    <t>Tea Stainer 8 cms diameter</t>
  </si>
  <si>
    <t>Easy Open Stainless Steel Boston Shaker</t>
  </si>
  <si>
    <t>Stainless Steel Ice Scoop Or Ice Picker (Big)</t>
  </si>
  <si>
    <t>Ocean Centra Hi-Ball Water Glass, 300ml</t>
  </si>
  <si>
    <t>Ariane PR Creamer 100 m</t>
  </si>
  <si>
    <t>Store and Pourer 1 Litre</t>
  </si>
  <si>
    <t>Beer Pitcher 1.5 Litre</t>
  </si>
  <si>
    <t>Black PVC Muddler 9 Inch</t>
  </si>
  <si>
    <t>Lock and Fresh Container - 333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</si>
</sst>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4" xfId="0" applyFont="1" applyBorder="1" applyAlignment="1">
      <alignment vertical="center" wrapText="1"/>
    </xf>
    <xf numFmtId="0" fontId="32" fillId="3" borderId="14" xfId="0" applyFont="1" applyFill="1" applyBorder="1" applyAlignment="1">
      <alignment horizontal="center"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32" fillId="3" borderId="15" xfId="0" applyFont="1" applyFill="1" applyBorder="1" applyAlignment="1">
      <alignment horizontal="left" vertical="center"/>
    </xf>
    <xf numFmtId="0" fontId="32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17</xdr:row>
      <xdr:rowOff>85725</xdr:rowOff>
    </xdr:from>
    <xdr:to>
      <xdr:col>3</xdr:col>
      <xdr:colOff>849601</xdr:colOff>
      <xdr:row>17</xdr:row>
      <xdr:rowOff>733425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4238625"/>
          <a:ext cx="468601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381001</xdr:colOff>
      <xdr:row>18</xdr:row>
      <xdr:rowOff>123825</xdr:rowOff>
    </xdr:from>
    <xdr:to>
      <xdr:col>3</xdr:col>
      <xdr:colOff>742951</xdr:colOff>
      <xdr:row>18</xdr:row>
      <xdr:rowOff>732654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6" y="5133975"/>
          <a:ext cx="361950" cy="60882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19</xdr:row>
      <xdr:rowOff>276225</xdr:rowOff>
    </xdr:from>
    <xdr:to>
      <xdr:col>3</xdr:col>
      <xdr:colOff>1143000</xdr:colOff>
      <xdr:row>19</xdr:row>
      <xdr:rowOff>877973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90975" y="6143625"/>
          <a:ext cx="1047750" cy="601748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20</xdr:row>
      <xdr:rowOff>57150</xdr:rowOff>
    </xdr:from>
    <xdr:to>
      <xdr:col>3</xdr:col>
      <xdr:colOff>1009650</xdr:colOff>
      <xdr:row>20</xdr:row>
      <xdr:rowOff>771525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1000" y="6953250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21</xdr:row>
      <xdr:rowOff>85725</xdr:rowOff>
    </xdr:from>
    <xdr:to>
      <xdr:col>3</xdr:col>
      <xdr:colOff>1038225</xdr:colOff>
      <xdr:row>21</xdr:row>
      <xdr:rowOff>781050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05275" y="7839075"/>
          <a:ext cx="828675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22</xdr:row>
      <xdr:rowOff>114301</xdr:rowOff>
    </xdr:from>
    <xdr:to>
      <xdr:col>3</xdr:col>
      <xdr:colOff>962025</xdr:colOff>
      <xdr:row>22</xdr:row>
      <xdr:rowOff>715343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76700" y="8724901"/>
          <a:ext cx="781050" cy="601042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23</xdr:row>
      <xdr:rowOff>66676</xdr:rowOff>
    </xdr:from>
    <xdr:to>
      <xdr:col>3</xdr:col>
      <xdr:colOff>1000126</xdr:colOff>
      <xdr:row>23</xdr:row>
      <xdr:rowOff>809626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52901" y="9534526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219076</xdr:colOff>
      <xdr:row>25</xdr:row>
      <xdr:rowOff>76201</xdr:rowOff>
    </xdr:from>
    <xdr:to>
      <xdr:col>3</xdr:col>
      <xdr:colOff>981076</xdr:colOff>
      <xdr:row>25</xdr:row>
      <xdr:rowOff>838201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14801" y="11258551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26</xdr:row>
      <xdr:rowOff>95250</xdr:rowOff>
    </xdr:from>
    <xdr:to>
      <xdr:col>3</xdr:col>
      <xdr:colOff>895350</xdr:colOff>
      <xdr:row>26</xdr:row>
      <xdr:rowOff>820809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10050" y="12134850"/>
          <a:ext cx="581025" cy="72555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27</xdr:row>
      <xdr:rowOff>95250</xdr:rowOff>
    </xdr:from>
    <xdr:to>
      <xdr:col>3</xdr:col>
      <xdr:colOff>1143001</xdr:colOff>
      <xdr:row>27</xdr:row>
      <xdr:rowOff>684068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10026" y="12992100"/>
          <a:ext cx="1028700" cy="588818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24</xdr:row>
      <xdr:rowOff>123825</xdr:rowOff>
    </xdr:from>
    <xdr:to>
      <xdr:col>3</xdr:col>
      <xdr:colOff>971550</xdr:colOff>
      <xdr:row>24</xdr:row>
      <xdr:rowOff>715920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48925"/>
          <a:ext cx="714375" cy="592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23" zoomScaleNormal="100" workbookViewId="0">
      <selection activeCell="H25" sqref="H25"/>
    </sheetView>
  </sheetViews>
  <sheetFormatPr defaultRowHeight="15" x14ac:dyDescent="0.25"/>
  <cols>
    <col min="1" max="1" width="6.42578125" customWidth="1"/>
    <col min="2" max="2" width="32.140625" customWidth="1"/>
    <col min="3" max="3" width="19.85546875" customWidth="1"/>
    <col min="4" max="4" width="19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46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44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45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67.5" customHeight="1" x14ac:dyDescent="0.25">
      <c r="A18" s="120">
        <v>1</v>
      </c>
      <c r="B18" s="112" t="s">
        <v>47</v>
      </c>
      <c r="C18" s="125" t="s">
        <v>47</v>
      </c>
      <c r="D18" s="122"/>
      <c r="E18" s="111">
        <v>3</v>
      </c>
      <c r="F18" s="94">
        <v>1850</v>
      </c>
      <c r="G18" s="94">
        <v>18</v>
      </c>
      <c r="H18" s="94">
        <v>0</v>
      </c>
      <c r="I18" s="94">
        <f t="shared" ref="I18:I28" si="0">G18/2</f>
        <v>9</v>
      </c>
      <c r="J18" s="94">
        <f>I18%*M18</f>
        <v>499.5</v>
      </c>
      <c r="K18" s="93">
        <f t="shared" ref="K18:K28" si="1">G18/2</f>
        <v>9</v>
      </c>
      <c r="L18" s="94">
        <f>J18</f>
        <v>499.5</v>
      </c>
      <c r="M18" s="94">
        <f>E18*F18</f>
        <v>5550</v>
      </c>
    </row>
    <row r="19" spans="1:13" s="113" customFormat="1" ht="67.5" customHeight="1" x14ac:dyDescent="0.25">
      <c r="A19" s="120">
        <v>2</v>
      </c>
      <c r="B19" s="112" t="s">
        <v>48</v>
      </c>
      <c r="C19" s="125" t="s">
        <v>48</v>
      </c>
      <c r="D19" s="122"/>
      <c r="E19" s="111">
        <v>36</v>
      </c>
      <c r="F19" s="94">
        <v>41.5</v>
      </c>
      <c r="G19" s="94">
        <v>18</v>
      </c>
      <c r="H19" s="94">
        <v>0</v>
      </c>
      <c r="I19" s="94">
        <f t="shared" si="0"/>
        <v>9</v>
      </c>
      <c r="J19" s="94">
        <f t="shared" ref="J19:J28" si="2">I19%*M19</f>
        <v>134.46</v>
      </c>
      <c r="K19" s="93">
        <f t="shared" si="1"/>
        <v>9</v>
      </c>
      <c r="L19" s="94">
        <f t="shared" ref="L19:L28" si="3">J19</f>
        <v>134.46</v>
      </c>
      <c r="M19" s="94">
        <f t="shared" ref="M19:M28" si="4">E19*F19</f>
        <v>1494</v>
      </c>
    </row>
    <row r="20" spans="1:13" s="113" customFormat="1" ht="81" customHeight="1" x14ac:dyDescent="0.25">
      <c r="A20" s="120">
        <v>3</v>
      </c>
      <c r="B20" s="112" t="s">
        <v>49</v>
      </c>
      <c r="C20" s="125" t="s">
        <v>58</v>
      </c>
      <c r="D20" s="122"/>
      <c r="E20" s="111">
        <v>6</v>
      </c>
      <c r="F20" s="94">
        <v>220</v>
      </c>
      <c r="G20" s="94">
        <v>18</v>
      </c>
      <c r="H20" s="94">
        <v>0</v>
      </c>
      <c r="I20" s="94">
        <f t="shared" si="0"/>
        <v>9</v>
      </c>
      <c r="J20" s="94">
        <f t="shared" si="2"/>
        <v>118.8</v>
      </c>
      <c r="K20" s="93">
        <f t="shared" si="1"/>
        <v>9</v>
      </c>
      <c r="L20" s="94">
        <f t="shared" si="3"/>
        <v>118.8</v>
      </c>
      <c r="M20" s="94">
        <f t="shared" si="4"/>
        <v>1320</v>
      </c>
    </row>
    <row r="21" spans="1:13" s="113" customFormat="1" ht="67.5" customHeight="1" x14ac:dyDescent="0.25">
      <c r="A21" s="120">
        <v>4</v>
      </c>
      <c r="B21" s="112" t="s">
        <v>50</v>
      </c>
      <c r="C21" s="125" t="s">
        <v>50</v>
      </c>
      <c r="D21" s="122"/>
      <c r="E21" s="111">
        <v>6</v>
      </c>
      <c r="F21" s="94">
        <v>150</v>
      </c>
      <c r="G21" s="94">
        <v>12</v>
      </c>
      <c r="H21" s="94">
        <v>0</v>
      </c>
      <c r="I21" s="94">
        <f t="shared" si="0"/>
        <v>6</v>
      </c>
      <c r="J21" s="94">
        <f t="shared" si="2"/>
        <v>54</v>
      </c>
      <c r="K21" s="93">
        <f t="shared" si="1"/>
        <v>6</v>
      </c>
      <c r="L21" s="94">
        <f t="shared" si="3"/>
        <v>54</v>
      </c>
      <c r="M21" s="94">
        <f t="shared" si="4"/>
        <v>900</v>
      </c>
    </row>
    <row r="22" spans="1:13" s="113" customFormat="1" ht="67.5" customHeight="1" x14ac:dyDescent="0.25">
      <c r="A22" s="120">
        <v>5</v>
      </c>
      <c r="B22" s="128" t="s">
        <v>51</v>
      </c>
      <c r="C22" s="124" t="s">
        <v>51</v>
      </c>
      <c r="D22" s="126"/>
      <c r="E22" s="111">
        <v>3</v>
      </c>
      <c r="F22" s="94">
        <v>250</v>
      </c>
      <c r="G22" s="94">
        <v>12</v>
      </c>
      <c r="H22" s="94">
        <v>0</v>
      </c>
      <c r="I22" s="94">
        <f t="shared" si="0"/>
        <v>6</v>
      </c>
      <c r="J22" s="94">
        <f t="shared" si="2"/>
        <v>45</v>
      </c>
      <c r="K22" s="93">
        <f t="shared" si="1"/>
        <v>6</v>
      </c>
      <c r="L22" s="94">
        <f t="shared" si="3"/>
        <v>45</v>
      </c>
      <c r="M22" s="94">
        <f t="shared" si="4"/>
        <v>750</v>
      </c>
    </row>
    <row r="23" spans="1:13" s="113" customFormat="1" ht="67.5" customHeight="1" x14ac:dyDescent="0.25">
      <c r="A23" s="121">
        <v>6</v>
      </c>
      <c r="B23" s="125" t="s">
        <v>52</v>
      </c>
      <c r="C23" s="125" t="s">
        <v>52</v>
      </c>
      <c r="D23" s="123"/>
      <c r="E23" s="119">
        <v>2</v>
      </c>
      <c r="F23" s="94">
        <v>350</v>
      </c>
      <c r="G23" s="94">
        <v>12</v>
      </c>
      <c r="H23" s="94">
        <v>0</v>
      </c>
      <c r="I23" s="94">
        <f t="shared" si="0"/>
        <v>6</v>
      </c>
      <c r="J23" s="94">
        <f t="shared" si="2"/>
        <v>42</v>
      </c>
      <c r="K23" s="93">
        <f t="shared" si="1"/>
        <v>6</v>
      </c>
      <c r="L23" s="94">
        <f t="shared" si="3"/>
        <v>42</v>
      </c>
      <c r="M23" s="94">
        <f t="shared" si="4"/>
        <v>700</v>
      </c>
    </row>
    <row r="24" spans="1:13" s="113" customFormat="1" ht="67.5" customHeight="1" x14ac:dyDescent="0.25">
      <c r="A24" s="121">
        <v>7</v>
      </c>
      <c r="B24" s="125" t="s">
        <v>53</v>
      </c>
      <c r="C24" s="125" t="s">
        <v>53</v>
      </c>
      <c r="D24" s="123"/>
      <c r="E24" s="119">
        <v>180</v>
      </c>
      <c r="F24" s="94">
        <v>67.650000000000006</v>
      </c>
      <c r="G24" s="94">
        <v>18</v>
      </c>
      <c r="H24" s="94">
        <v>0</v>
      </c>
      <c r="I24" s="94">
        <f t="shared" si="0"/>
        <v>9</v>
      </c>
      <c r="J24" s="94">
        <f t="shared" si="2"/>
        <v>1095.93</v>
      </c>
      <c r="K24" s="93">
        <f t="shared" si="1"/>
        <v>9</v>
      </c>
      <c r="L24" s="94">
        <f t="shared" si="3"/>
        <v>1095.93</v>
      </c>
      <c r="M24" s="94">
        <f t="shared" si="4"/>
        <v>12177.000000000002</v>
      </c>
    </row>
    <row r="25" spans="1:13" s="113" customFormat="1" ht="67.5" customHeight="1" x14ac:dyDescent="0.25">
      <c r="A25" s="121">
        <v>8</v>
      </c>
      <c r="B25" s="112" t="s">
        <v>54</v>
      </c>
      <c r="C25" s="125" t="s">
        <v>54</v>
      </c>
      <c r="D25" s="118"/>
      <c r="E25" s="119">
        <v>36</v>
      </c>
      <c r="F25" s="94">
        <v>178</v>
      </c>
      <c r="G25" s="94">
        <v>12</v>
      </c>
      <c r="H25" s="94">
        <v>0</v>
      </c>
      <c r="I25" s="94">
        <f t="shared" si="0"/>
        <v>6</v>
      </c>
      <c r="J25" s="94">
        <f t="shared" si="2"/>
        <v>384.47999999999996</v>
      </c>
      <c r="K25" s="93">
        <f t="shared" si="1"/>
        <v>6</v>
      </c>
      <c r="L25" s="94">
        <f t="shared" si="3"/>
        <v>384.47999999999996</v>
      </c>
      <c r="M25" s="94">
        <f t="shared" si="4"/>
        <v>6408</v>
      </c>
    </row>
    <row r="26" spans="1:13" s="113" customFormat="1" ht="67.5" customHeight="1" x14ac:dyDescent="0.25">
      <c r="A26" s="121">
        <v>9</v>
      </c>
      <c r="B26" s="112" t="s">
        <v>55</v>
      </c>
      <c r="C26" s="125" t="s">
        <v>55</v>
      </c>
      <c r="D26" s="118"/>
      <c r="E26" s="119">
        <v>12</v>
      </c>
      <c r="F26" s="94">
        <v>135</v>
      </c>
      <c r="G26" s="94">
        <v>18</v>
      </c>
      <c r="H26" s="94">
        <v>0</v>
      </c>
      <c r="I26" s="94">
        <f t="shared" si="0"/>
        <v>9</v>
      </c>
      <c r="J26" s="94">
        <f t="shared" si="2"/>
        <v>145.79999999999998</v>
      </c>
      <c r="K26" s="93">
        <f t="shared" si="1"/>
        <v>9</v>
      </c>
      <c r="L26" s="94">
        <f t="shared" si="3"/>
        <v>145.79999999999998</v>
      </c>
      <c r="M26" s="94">
        <f t="shared" si="4"/>
        <v>1620</v>
      </c>
    </row>
    <row r="27" spans="1:13" s="113" customFormat="1" ht="67.5" customHeight="1" x14ac:dyDescent="0.25">
      <c r="A27" s="121">
        <v>10</v>
      </c>
      <c r="B27" s="112" t="s">
        <v>56</v>
      </c>
      <c r="C27" s="125" t="s">
        <v>56</v>
      </c>
      <c r="D27" s="118"/>
      <c r="E27" s="119">
        <v>12</v>
      </c>
      <c r="F27" s="94">
        <v>1100</v>
      </c>
      <c r="G27" s="94">
        <v>18</v>
      </c>
      <c r="H27" s="94">
        <v>0</v>
      </c>
      <c r="I27" s="94">
        <f t="shared" si="0"/>
        <v>9</v>
      </c>
      <c r="J27" s="94">
        <f t="shared" si="2"/>
        <v>1188</v>
      </c>
      <c r="K27" s="93">
        <f t="shared" si="1"/>
        <v>9</v>
      </c>
      <c r="L27" s="94">
        <f t="shared" si="3"/>
        <v>1188</v>
      </c>
      <c r="M27" s="94">
        <f t="shared" si="4"/>
        <v>13200</v>
      </c>
    </row>
    <row r="28" spans="1:13" s="113" customFormat="1" ht="67.5" customHeight="1" x14ac:dyDescent="0.25">
      <c r="A28" s="121">
        <v>11</v>
      </c>
      <c r="B28" s="127" t="s">
        <v>57</v>
      </c>
      <c r="C28" s="128" t="s">
        <v>57</v>
      </c>
      <c r="D28" s="118"/>
      <c r="E28" s="119">
        <v>2</v>
      </c>
      <c r="F28" s="94">
        <v>180</v>
      </c>
      <c r="G28" s="94">
        <v>18</v>
      </c>
      <c r="H28" s="94">
        <v>0</v>
      </c>
      <c r="I28" s="94">
        <f t="shared" si="0"/>
        <v>9</v>
      </c>
      <c r="J28" s="94">
        <f t="shared" si="2"/>
        <v>32.4</v>
      </c>
      <c r="K28" s="93">
        <f t="shared" si="1"/>
        <v>9</v>
      </c>
      <c r="L28" s="94">
        <f t="shared" si="3"/>
        <v>32.4</v>
      </c>
      <c r="M28" s="94">
        <f t="shared" si="4"/>
        <v>360</v>
      </c>
    </row>
    <row r="29" spans="1:13" ht="24" customHeight="1" x14ac:dyDescent="0.25">
      <c r="A29" s="104"/>
      <c r="B29" s="105"/>
      <c r="C29" s="106"/>
      <c r="D29" s="106"/>
      <c r="E29" s="107"/>
      <c r="F29" s="108"/>
      <c r="G29" s="109"/>
      <c r="H29" s="109"/>
      <c r="I29" s="109"/>
      <c r="J29" s="109"/>
      <c r="K29" s="110"/>
      <c r="L29" s="109"/>
      <c r="M29" s="109"/>
    </row>
    <row r="30" spans="1:13" ht="27" customHeight="1" x14ac:dyDescent="0.25">
      <c r="A30" s="87"/>
      <c r="B30" s="86"/>
      <c r="C30" s="88"/>
      <c r="D30" s="88"/>
      <c r="E30" s="89"/>
      <c r="F30" s="90"/>
      <c r="G30" s="90"/>
      <c r="H30" s="91"/>
      <c r="I30" s="90"/>
      <c r="J30" s="90"/>
      <c r="K30" s="92"/>
      <c r="L30" s="90"/>
      <c r="M30" s="90"/>
    </row>
    <row r="31" spans="1:13" ht="21" x14ac:dyDescent="0.35">
      <c r="A31" s="116" t="s">
        <v>24</v>
      </c>
      <c r="B31" s="117"/>
      <c r="C31" s="25"/>
      <c r="D31" s="25"/>
      <c r="E31" s="26"/>
      <c r="F31" s="27" t="s">
        <v>16</v>
      </c>
      <c r="G31" s="27"/>
      <c r="H31" s="60"/>
      <c r="I31" s="36"/>
      <c r="J31" s="62"/>
      <c r="K31" s="59" t="s">
        <v>17</v>
      </c>
      <c r="L31" s="29"/>
      <c r="M31" s="30">
        <f>SUM(M18:M30)</f>
        <v>44479</v>
      </c>
    </row>
    <row r="32" spans="1:13" ht="21" x14ac:dyDescent="0.35">
      <c r="A32" s="79" t="s">
        <v>18</v>
      </c>
      <c r="B32" s="80"/>
      <c r="C32" s="25"/>
      <c r="D32" s="25"/>
      <c r="E32" s="26"/>
      <c r="F32" s="27"/>
      <c r="G32" s="27"/>
      <c r="H32" s="31"/>
      <c r="I32" s="27"/>
      <c r="J32" s="28"/>
      <c r="K32" s="31" t="s">
        <v>5</v>
      </c>
      <c r="L32" s="27"/>
      <c r="M32" s="32">
        <v>0</v>
      </c>
    </row>
    <row r="33" spans="1:13" ht="21" x14ac:dyDescent="0.35">
      <c r="A33" s="33" t="s">
        <v>41</v>
      </c>
      <c r="B33" s="34"/>
      <c r="C33" s="34"/>
      <c r="D33" s="34"/>
      <c r="E33" s="34"/>
      <c r="F33" s="34"/>
      <c r="G33" s="34"/>
      <c r="H33" s="31"/>
      <c r="I33" s="27"/>
      <c r="J33" s="28"/>
      <c r="K33" s="31" t="s">
        <v>6</v>
      </c>
      <c r="L33" s="27"/>
      <c r="M33" s="32">
        <f>SUM(J18:J30)</f>
        <v>3740.3700000000003</v>
      </c>
    </row>
    <row r="34" spans="1:13" ht="21" x14ac:dyDescent="0.35">
      <c r="A34" s="5" t="s">
        <v>19</v>
      </c>
      <c r="B34" s="14"/>
      <c r="C34" s="14"/>
      <c r="D34" s="14"/>
      <c r="E34" s="26"/>
      <c r="F34" s="27"/>
      <c r="G34" s="27"/>
      <c r="H34" s="31"/>
      <c r="I34" s="27"/>
      <c r="J34" s="28"/>
      <c r="K34" s="31" t="s">
        <v>7</v>
      </c>
      <c r="L34" s="27"/>
      <c r="M34" s="32">
        <f>SUM(L18:L30)</f>
        <v>3740.3700000000003</v>
      </c>
    </row>
    <row r="35" spans="1:13" ht="21" x14ac:dyDescent="0.35">
      <c r="A35" s="35" t="s">
        <v>20</v>
      </c>
      <c r="B35" s="14"/>
      <c r="C35" s="14"/>
      <c r="D35" s="14"/>
      <c r="E35" s="26"/>
      <c r="F35" s="27"/>
      <c r="G35" s="27"/>
      <c r="H35" s="63"/>
      <c r="I35" s="27"/>
      <c r="J35" s="28"/>
      <c r="K35" s="60" t="s">
        <v>21</v>
      </c>
      <c r="L35" s="36"/>
      <c r="M35" s="37">
        <f>SUM(M31:M34)</f>
        <v>51959.740000000005</v>
      </c>
    </row>
    <row r="36" spans="1:13" ht="21" x14ac:dyDescent="0.35">
      <c r="A36" s="38" t="s">
        <v>33</v>
      </c>
      <c r="B36" s="39"/>
      <c r="C36" s="39"/>
      <c r="D36" s="39"/>
      <c r="E36" s="26"/>
      <c r="F36" s="27"/>
      <c r="G36" s="27"/>
      <c r="H36" s="63"/>
      <c r="I36" s="27"/>
      <c r="J36" s="28"/>
      <c r="K36" s="61" t="s">
        <v>22</v>
      </c>
      <c r="L36" s="40"/>
      <c r="M36" s="41">
        <v>0.26</v>
      </c>
    </row>
    <row r="37" spans="1:13" ht="23.25" x14ac:dyDescent="0.35">
      <c r="A37" s="42"/>
      <c r="B37" s="43"/>
      <c r="C37" s="43"/>
      <c r="D37" s="43"/>
      <c r="E37" s="43"/>
      <c r="F37" s="44"/>
      <c r="G37" s="44"/>
      <c r="H37" s="44"/>
      <c r="I37" s="44"/>
      <c r="J37" s="45"/>
      <c r="K37" s="46" t="s">
        <v>23</v>
      </c>
      <c r="L37" s="46"/>
      <c r="M37" s="47">
        <f>SUM(M35:M36)</f>
        <v>51960.000000000007</v>
      </c>
    </row>
    <row r="38" spans="1:13" ht="18.75" x14ac:dyDescent="0.2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3" ht="21" x14ac:dyDescent="0.35">
      <c r="A39" s="51" t="s">
        <v>35</v>
      </c>
      <c r="B39" s="52"/>
      <c r="C39" s="52"/>
      <c r="D39" s="52"/>
      <c r="E39" s="19"/>
      <c r="F39" s="19"/>
      <c r="G39" s="19"/>
      <c r="H39" s="19"/>
      <c r="I39" s="19"/>
      <c r="J39" s="19"/>
      <c r="K39" s="19"/>
      <c r="L39" s="19"/>
      <c r="M39" s="4"/>
    </row>
    <row r="40" spans="1:13" ht="21" x14ac:dyDescent="0.35">
      <c r="A40" s="53"/>
      <c r="B40" s="52"/>
      <c r="C40" s="52"/>
      <c r="D40" s="52"/>
      <c r="E40" s="14"/>
      <c r="F40" s="14"/>
      <c r="G40" s="14"/>
      <c r="H40" s="14"/>
      <c r="I40" s="14"/>
      <c r="J40" s="14"/>
      <c r="K40" s="14"/>
      <c r="L40" s="14"/>
      <c r="M40" s="7"/>
    </row>
    <row r="41" spans="1:13" ht="21" x14ac:dyDescent="0.35">
      <c r="A41" s="54" t="s">
        <v>27</v>
      </c>
      <c r="B41" s="55"/>
      <c r="C41" s="55"/>
      <c r="D41" s="55"/>
      <c r="E41" s="16"/>
      <c r="F41" s="16"/>
      <c r="G41" s="16"/>
      <c r="H41" s="16"/>
      <c r="I41" s="16"/>
      <c r="J41" s="16"/>
      <c r="K41" s="16"/>
      <c r="L41" s="16"/>
      <c r="M41" s="18"/>
    </row>
  </sheetData>
  <mergeCells count="4">
    <mergeCell ref="G15:H15"/>
    <mergeCell ref="I15:J15"/>
    <mergeCell ref="K15:L15"/>
    <mergeCell ref="A31:B3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2024-02-08T10:07:26Z</dcterms:modified>
</cp:coreProperties>
</file>