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600" windowWidth="15015" windowHeight="7410"/>
  </bookViews>
  <sheets>
    <sheet name="ASSORTED" sheetId="2" r:id="rId1"/>
  </sheets>
  <definedNames>
    <definedName name="_xlnm.Print_Area" localSheetId="0">ASSORTED!$A$1:$M$42</definedName>
  </definedNames>
  <calcPr calcId="145621"/>
</workbook>
</file>

<file path=xl/calcChain.xml><?xml version="1.0" encoding="utf-8"?>
<calcChain xmlns="http://schemas.openxmlformats.org/spreadsheetml/2006/main">
  <c r="K19" i="2" l="1"/>
  <c r="K20" i="2"/>
  <c r="K21" i="2"/>
  <c r="K22" i="2"/>
  <c r="K23" i="2"/>
  <c r="K24" i="2"/>
  <c r="K25" i="2"/>
  <c r="K26" i="2"/>
  <c r="K27" i="2"/>
  <c r="K28" i="2"/>
  <c r="K29" i="2"/>
  <c r="K30" i="2"/>
  <c r="J24" i="2"/>
  <c r="L24" i="2" s="1"/>
  <c r="I19" i="2"/>
  <c r="I20" i="2"/>
  <c r="I21" i="2"/>
  <c r="I22" i="2"/>
  <c r="I23" i="2"/>
  <c r="I24" i="2"/>
  <c r="I25" i="2"/>
  <c r="I26" i="2"/>
  <c r="I27" i="2"/>
  <c r="I28" i="2"/>
  <c r="I29" i="2"/>
  <c r="I30" i="2"/>
  <c r="M19" i="2"/>
  <c r="J19" i="2" s="1"/>
  <c r="L19" i="2" s="1"/>
  <c r="M20" i="2"/>
  <c r="J20" i="2" s="1"/>
  <c r="L20" i="2" s="1"/>
  <c r="M21" i="2"/>
  <c r="J21" i="2" s="1"/>
  <c r="L21" i="2" s="1"/>
  <c r="M22" i="2"/>
  <c r="J22" i="2" s="1"/>
  <c r="L22" i="2" s="1"/>
  <c r="M23" i="2"/>
  <c r="J23" i="2" s="1"/>
  <c r="L23" i="2" s="1"/>
  <c r="M24" i="2"/>
  <c r="M25" i="2"/>
  <c r="J25" i="2" s="1"/>
  <c r="L25" i="2" s="1"/>
  <c r="M26" i="2"/>
  <c r="J26" i="2" s="1"/>
  <c r="L26" i="2" s="1"/>
  <c r="M27" i="2"/>
  <c r="M28" i="2"/>
  <c r="M29" i="2"/>
  <c r="M30" i="2"/>
  <c r="J30" i="2" s="1"/>
  <c r="L30" i="2" s="1"/>
  <c r="J27" i="2" l="1"/>
  <c r="L27" i="2" s="1"/>
  <c r="J29" i="2"/>
  <c r="L29" i="2" s="1"/>
  <c r="J28" i="2"/>
  <c r="L28" i="2" s="1"/>
  <c r="M18" i="2"/>
  <c r="M32" i="2" s="1"/>
  <c r="I18" i="2" l="1"/>
  <c r="K18" i="2"/>
  <c r="J18" i="2" l="1"/>
  <c r="M33" i="2"/>
  <c r="L18" i="2" l="1"/>
  <c r="M35" i="2" s="1"/>
  <c r="M34" i="2"/>
  <c r="M36" i="2" l="1"/>
  <c r="M38" i="2" s="1"/>
</calcChain>
</file>

<file path=xl/sharedStrings.xml><?xml version="1.0" encoding="utf-8"?>
<sst xmlns="http://schemas.openxmlformats.org/spreadsheetml/2006/main" count="71" uniqueCount="63">
  <si>
    <t>CLIENT DETAILS</t>
  </si>
  <si>
    <t>SUPPLIER DETAILS</t>
  </si>
  <si>
    <t>Sr.</t>
  </si>
  <si>
    <t>ITEM</t>
  </si>
  <si>
    <t>QTY</t>
  </si>
  <si>
    <t>IGST</t>
  </si>
  <si>
    <t>CGST</t>
  </si>
  <si>
    <t>SGST</t>
  </si>
  <si>
    <t>GOODS</t>
  </si>
  <si>
    <t>No.</t>
  </si>
  <si>
    <t xml:space="preserve">   IN  DESCRIPTION</t>
  </si>
  <si>
    <t xml:space="preserve">IN </t>
  </si>
  <si>
    <t>%</t>
  </si>
  <si>
    <t>AMT</t>
  </si>
  <si>
    <t xml:space="preserve"> TOTAL</t>
  </si>
  <si>
    <t>NOS</t>
  </si>
  <si>
    <t xml:space="preserve">          </t>
  </si>
  <si>
    <t>GOODS TOTAL</t>
  </si>
  <si>
    <r>
      <t xml:space="preserve">1) Payment </t>
    </r>
    <r>
      <rPr>
        <sz val="14"/>
        <rFont val="Calibri"/>
        <family val="2"/>
      </rPr>
      <t>: 100% advance to confirm orders.</t>
    </r>
  </si>
  <si>
    <r>
      <t xml:space="preserve">3) Breakages </t>
    </r>
    <r>
      <rPr>
        <sz val="14"/>
        <rFont val="Calibri"/>
        <family val="2"/>
      </rPr>
      <t>: covered ex our warehouse / showroom.</t>
    </r>
  </si>
  <si>
    <r>
      <rPr>
        <b/>
        <sz val="14"/>
        <color indexed="8"/>
        <rFont val="Calibri"/>
        <family val="2"/>
      </rPr>
      <t xml:space="preserve">4) Freight       </t>
    </r>
    <r>
      <rPr>
        <sz val="14"/>
        <color indexed="8"/>
        <rFont val="Calibri"/>
        <family val="2"/>
      </rPr>
      <t>:  Extra as per actuals</t>
    </r>
  </si>
  <si>
    <t>TOTAL AMOUNT</t>
  </si>
  <si>
    <t>ROUND OFF</t>
  </si>
  <si>
    <t>AMOUNT</t>
  </si>
  <si>
    <t xml:space="preserve">TERMS : </t>
  </si>
  <si>
    <t>PAN                 :  AREPA2226M</t>
  </si>
  <si>
    <t>LEGAL NAME : Bharat Hukumchand Agarwal</t>
  </si>
  <si>
    <t>BHARAT AGARWAL - 07977271899 / 09823674722</t>
  </si>
  <si>
    <t xml:space="preserve">                                                 302, Satyam CHS , Maroli Church,</t>
  </si>
  <si>
    <t xml:space="preserve">                                                                         Mahul Road ,Chembur East,</t>
  </si>
  <si>
    <t xml:space="preserve">                                                                                Mumbai - 400074.</t>
  </si>
  <si>
    <t xml:space="preserve">                                                                  TEL:- 09823674722 / 07977271899</t>
  </si>
  <si>
    <r>
      <t xml:space="preserve">                                                                  </t>
    </r>
    <r>
      <rPr>
        <b/>
        <u/>
        <sz val="14"/>
        <rFont val="Calibri"/>
        <family val="2"/>
      </rPr>
      <t>QUOTATION / PROFORMA INVOICE</t>
    </r>
  </si>
  <si>
    <t>5) PACKING CHARGES EXTRA.</t>
  </si>
  <si>
    <r>
      <t xml:space="preserve">                                          </t>
    </r>
    <r>
      <rPr>
        <b/>
        <sz val="24"/>
        <rFont val="Calibri"/>
        <family val="2"/>
      </rPr>
      <t>HARMONY INTERNATIONAL</t>
    </r>
  </si>
  <si>
    <t>FOR HARMONY INTERNATIONAL</t>
  </si>
  <si>
    <t>GST NO           :  27AREPA2226M2ZY</t>
  </si>
  <si>
    <t>IMAGE</t>
  </si>
  <si>
    <t>PRICE</t>
  </si>
  <si>
    <t>PER</t>
  </si>
  <si>
    <t>RATE</t>
  </si>
  <si>
    <t>K HOSPITALITY CORP</t>
  </si>
  <si>
    <r>
      <t xml:space="preserve">2) Delivery   </t>
    </r>
    <r>
      <rPr>
        <sz val="14"/>
        <rFont val="Calibri"/>
        <family val="2"/>
      </rPr>
      <t>: Within 07-15 Days.</t>
    </r>
  </si>
  <si>
    <t>MUMBAI</t>
  </si>
  <si>
    <t>SPECS</t>
  </si>
  <si>
    <t>DATE : 06.08.2024</t>
  </si>
  <si>
    <t>EVENT NO : R1578</t>
  </si>
  <si>
    <t xml:space="preserve">Lagan 40 Liter </t>
  </si>
  <si>
    <t xml:space="preserve">SS Handi 20 Liter </t>
  </si>
  <si>
    <t xml:space="preserve">SS Handi 40 Liter </t>
  </si>
  <si>
    <t xml:space="preserve">SS Handi 60 Liter </t>
  </si>
  <si>
    <t xml:space="preserve">Palta Long Handle </t>
  </si>
  <si>
    <t xml:space="preserve">Palta Medium Handles </t>
  </si>
  <si>
    <t xml:space="preserve">Rice Colander 35  Liter </t>
  </si>
  <si>
    <t xml:space="preserve">SS Chinese Kadhai 15L    </t>
  </si>
  <si>
    <t xml:space="preserve">Soup strainers 10 inch    </t>
  </si>
  <si>
    <t xml:space="preserve">Electric garlic mincer  </t>
  </si>
  <si>
    <t xml:space="preserve">Mixer Grinder </t>
  </si>
  <si>
    <t xml:space="preserve">Juicer </t>
  </si>
  <si>
    <t xml:space="preserve">Citrus Juicer </t>
  </si>
  <si>
    <t>STEEL</t>
  </si>
  <si>
    <t>SUJATA</t>
  </si>
  <si>
    <t>SIRMAN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</si>
</sst>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5" x14ac:knownFonts="1">
    <font>
      <sz val="11"/>
      <color theme="1"/>
      <name val="Calibri"/>
      <family val="2"/>
      <scheme val="minor"/>
    </font>
    <font>
      <b/>
      <sz val="18"/>
      <name val="Calibri"/>
      <family val="2"/>
    </font>
    <font>
      <b/>
      <sz val="24"/>
      <name val="Calibri"/>
      <family val="2"/>
    </font>
    <font>
      <sz val="16"/>
      <name val="Arial Unicode MS"/>
      <family val="2"/>
    </font>
    <font>
      <sz val="10"/>
      <name val="Arial Unicode MS"/>
      <family val="2"/>
    </font>
    <font>
      <b/>
      <sz val="14"/>
      <name val="Calibri"/>
      <family val="2"/>
    </font>
    <font>
      <b/>
      <u/>
      <sz val="14"/>
      <name val="Calibri"/>
      <family val="2"/>
    </font>
    <font>
      <b/>
      <sz val="14"/>
      <name val="Arial Unicode MS"/>
      <family val="2"/>
    </font>
    <font>
      <sz val="14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b/>
      <sz val="16"/>
      <name val="Calibri"/>
      <family val="2"/>
    </font>
    <font>
      <sz val="16"/>
      <name val="Calibri"/>
      <family val="2"/>
    </font>
    <font>
      <sz val="14"/>
      <color indexed="8"/>
      <name val="Calibri"/>
      <family val="2"/>
    </font>
    <font>
      <b/>
      <sz val="14"/>
      <color indexed="8"/>
      <name val="Calibri"/>
      <family val="2"/>
    </font>
    <font>
      <b/>
      <u/>
      <sz val="14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26282A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Segoe UI"/>
      <family val="2"/>
    </font>
    <font>
      <sz val="10"/>
      <color rgb="FF000000"/>
      <name val="Segoe UI"/>
      <family val="2"/>
    </font>
    <font>
      <sz val="11"/>
      <name val="Calibri"/>
      <family val="2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1"/>
      <color rgb="FF212121"/>
      <name val="Arial"/>
      <family val="2"/>
    </font>
    <font>
      <sz val="11"/>
      <name val="Cambria"/>
    </font>
    <font>
      <sz val="1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1" fillId="0" borderId="1" xfId="0" applyFont="1" applyBorder="1"/>
    <xf numFmtId="0" fontId="3" fillId="0" borderId="2" xfId="0" applyFont="1" applyBorder="1"/>
    <xf numFmtId="0" fontId="4" fillId="0" borderId="2" xfId="0" applyFont="1" applyBorder="1"/>
    <xf numFmtId="0" fontId="0" fillId="0" borderId="3" xfId="0" applyBorder="1"/>
    <xf numFmtId="0" fontId="5" fillId="0" borderId="4" xfId="0" applyFont="1" applyBorder="1"/>
    <xf numFmtId="0" fontId="5" fillId="0" borderId="0" xfId="0" applyFont="1" applyBorder="1"/>
    <xf numFmtId="0" fontId="0" fillId="0" borderId="5" xfId="0" applyBorder="1"/>
    <xf numFmtId="0" fontId="5" fillId="0" borderId="6" xfId="0" applyFont="1" applyBorder="1"/>
    <xf numFmtId="0" fontId="5" fillId="0" borderId="7" xfId="0" applyFont="1" applyBorder="1"/>
    <xf numFmtId="0" fontId="7" fillId="0" borderId="8" xfId="0" applyFont="1" applyBorder="1"/>
    <xf numFmtId="0" fontId="0" fillId="0" borderId="9" xfId="0" applyBorder="1"/>
    <xf numFmtId="0" fontId="5" fillId="0" borderId="1" xfId="0" applyFont="1" applyBorder="1"/>
    <xf numFmtId="0" fontId="15" fillId="0" borderId="2" xfId="0" applyFont="1" applyBorder="1"/>
    <xf numFmtId="0" fontId="0" fillId="0" borderId="0" xfId="0" applyBorder="1"/>
    <xf numFmtId="0" fontId="16" fillId="0" borderId="0" xfId="0" applyFont="1" applyBorder="1"/>
    <xf numFmtId="0" fontId="17" fillId="0" borderId="0" xfId="0" applyFont="1" applyBorder="1"/>
    <xf numFmtId="0" fontId="0" fillId="0" borderId="6" xfId="0" applyBorder="1"/>
    <xf numFmtId="0" fontId="0" fillId="0" borderId="10" xfId="0" applyBorder="1"/>
    <xf numFmtId="0" fontId="0" fillId="0" borderId="11" xfId="0" applyBorder="1"/>
    <xf numFmtId="0" fontId="0" fillId="0" borderId="2" xfId="0" applyBorder="1"/>
    <xf numFmtId="0" fontId="9" fillId="0" borderId="12" xfId="0" applyFont="1" applyBorder="1" applyAlignment="1" applyProtection="1">
      <alignment horizontal="center"/>
      <protection locked="0"/>
    </xf>
    <xf numFmtId="0" fontId="9" fillId="0" borderId="12" xfId="0" applyFont="1" applyBorder="1" applyAlignment="1">
      <alignment horizontal="center"/>
    </xf>
    <xf numFmtId="0" fontId="9" fillId="0" borderId="13" xfId="0" applyFont="1" applyBorder="1" applyAlignment="1" applyProtection="1">
      <alignment horizontal="center"/>
      <protection locked="0"/>
    </xf>
    <xf numFmtId="0" fontId="9" fillId="0" borderId="1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1" fontId="5" fillId="0" borderId="0" xfId="0" applyNumberFormat="1" applyFont="1" applyBorder="1" applyAlignment="1">
      <alignment horizontal="left"/>
    </xf>
    <xf numFmtId="0" fontId="20" fillId="0" borderId="0" xfId="0" applyFont="1" applyBorder="1"/>
    <xf numFmtId="0" fontId="11" fillId="0" borderId="0" xfId="0" applyFont="1" applyBorder="1" applyAlignment="1"/>
    <xf numFmtId="0" fontId="11" fillId="0" borderId="5" xfId="0" applyFont="1" applyBorder="1" applyAlignment="1"/>
    <xf numFmtId="0" fontId="11" fillId="0" borderId="8" xfId="0" applyFont="1" applyBorder="1" applyAlignment="1"/>
    <xf numFmtId="2" fontId="11" fillId="0" borderId="15" xfId="0" applyNumberFormat="1" applyFont="1" applyBorder="1" applyAlignment="1">
      <alignment horizontal="center"/>
    </xf>
    <xf numFmtId="0" fontId="8" fillId="0" borderId="0" xfId="0" applyFont="1" applyBorder="1" applyAlignment="1"/>
    <xf numFmtId="2" fontId="5" fillId="0" borderId="13" xfId="0" applyNumberFormat="1" applyFont="1" applyBorder="1" applyAlignment="1">
      <alignment horizontal="center"/>
    </xf>
    <xf numFmtId="0" fontId="5" fillId="0" borderId="4" xfId="0" applyFont="1" applyBorder="1" applyAlignment="1">
      <alignment horizontal="left"/>
    </xf>
    <xf numFmtId="0" fontId="5" fillId="0" borderId="0" xfId="0" applyFont="1" applyBorder="1" applyAlignment="1">
      <alignment horizontal="left" wrapText="1"/>
    </xf>
    <xf numFmtId="0" fontId="13" fillId="0" borderId="4" xfId="0" applyFont="1" applyBorder="1"/>
    <xf numFmtId="0" fontId="11" fillId="0" borderId="2" xfId="0" applyFont="1" applyBorder="1" applyAlignment="1"/>
    <xf numFmtId="2" fontId="11" fillId="0" borderId="12" xfId="0" applyNumberFormat="1" applyFont="1" applyBorder="1" applyAlignment="1">
      <alignment horizontal="center"/>
    </xf>
    <xf numFmtId="0" fontId="21" fillId="0" borderId="4" xfId="0" applyFont="1" applyBorder="1" applyAlignment="1"/>
    <xf numFmtId="0" fontId="22" fillId="0" borderId="0" xfId="0" applyFont="1" applyBorder="1" applyAlignment="1">
      <alignment horizontal="left"/>
    </xf>
    <xf numFmtId="0" fontId="11" fillId="0" borderId="6" xfId="0" applyFont="1" applyBorder="1" applyAlignment="1"/>
    <xf numFmtId="2" fontId="11" fillId="0" borderId="14" xfId="0" applyNumberFormat="1" applyFont="1" applyBorder="1" applyAlignment="1">
      <alignment horizontal="center"/>
    </xf>
    <xf numFmtId="0" fontId="22" fillId="0" borderId="10" xfId="0" applyFont="1" applyBorder="1" applyAlignment="1">
      <alignment horizontal="left" vertical="center"/>
    </xf>
    <xf numFmtId="0" fontId="22" fillId="0" borderId="6" xfId="0" applyFont="1" applyBorder="1" applyAlignment="1">
      <alignment horizontal="left" vertical="center"/>
    </xf>
    <xf numFmtId="0" fontId="1" fillId="0" borderId="6" xfId="0" applyFont="1" applyBorder="1" applyAlignment="1"/>
    <xf numFmtId="0" fontId="1" fillId="0" borderId="11" xfId="0" applyFont="1" applyBorder="1" applyAlignment="1"/>
    <xf numFmtId="0" fontId="1" fillId="0" borderId="8" xfId="0" applyFont="1" applyBorder="1" applyAlignment="1"/>
    <xf numFmtId="2" fontId="1" fillId="0" borderId="15" xfId="0" applyNumberFormat="1" applyFont="1" applyBorder="1" applyAlignment="1">
      <alignment horizontal="center"/>
    </xf>
    <xf numFmtId="0" fontId="22" fillId="0" borderId="7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11" fillId="0" borderId="4" xfId="0" applyFont="1" applyBorder="1"/>
    <xf numFmtId="0" fontId="11" fillId="0" borderId="0" xfId="0" applyFont="1" applyBorder="1"/>
    <xf numFmtId="0" fontId="0" fillId="0" borderId="4" xfId="0" applyBorder="1"/>
    <xf numFmtId="0" fontId="11" fillId="0" borderId="10" xfId="0" applyFont="1" applyBorder="1"/>
    <xf numFmtId="0" fontId="11" fillId="0" borderId="6" xfId="0" applyFont="1" applyBorder="1"/>
    <xf numFmtId="0" fontId="8" fillId="0" borderId="4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12" fillId="0" borderId="2" xfId="0" applyFont="1" applyBorder="1" applyAlignment="1"/>
    <xf numFmtId="0" fontId="11" fillId="0" borderId="3" xfId="0" applyFont="1" applyBorder="1" applyAlignment="1"/>
    <xf numFmtId="0" fontId="12" fillId="0" borderId="0" xfId="0" applyFont="1" applyBorder="1" applyAlignment="1"/>
    <xf numFmtId="0" fontId="5" fillId="0" borderId="4" xfId="0" applyFont="1" applyBorder="1" applyAlignment="1"/>
    <xf numFmtId="0" fontId="5" fillId="0" borderId="0" xfId="0" applyFont="1" applyBorder="1" applyAlignment="1"/>
    <xf numFmtId="1" fontId="6" fillId="0" borderId="1" xfId="0" applyNumberFormat="1" applyFont="1" applyBorder="1" applyAlignment="1"/>
    <xf numFmtId="1" fontId="6" fillId="0" borderId="2" xfId="0" applyNumberFormat="1" applyFont="1" applyBorder="1" applyAlignment="1"/>
    <xf numFmtId="1" fontId="6" fillId="0" borderId="3" xfId="0" applyNumberFormat="1" applyFont="1" applyBorder="1" applyAlignment="1"/>
    <xf numFmtId="1" fontId="8" fillId="0" borderId="4" xfId="0" applyNumberFormat="1" applyFont="1" applyBorder="1" applyAlignment="1"/>
    <xf numFmtId="1" fontId="8" fillId="0" borderId="0" xfId="0" applyNumberFormat="1" applyFont="1" applyBorder="1" applyAlignment="1"/>
    <xf numFmtId="1" fontId="8" fillId="0" borderId="5" xfId="0" applyNumberFormat="1" applyFont="1" applyBorder="1" applyAlignment="1"/>
    <xf numFmtId="0" fontId="8" fillId="0" borderId="4" xfId="0" applyFont="1" applyBorder="1" applyAlignment="1"/>
    <xf numFmtId="0" fontId="8" fillId="0" borderId="5" xfId="0" applyFont="1" applyBorder="1" applyAlignment="1"/>
    <xf numFmtId="0" fontId="21" fillId="0" borderId="0" xfId="0" applyFont="1" applyBorder="1" applyAlignment="1"/>
    <xf numFmtId="0" fontId="21" fillId="0" borderId="5" xfId="0" applyFont="1" applyBorder="1" applyAlignment="1"/>
    <xf numFmtId="1" fontId="5" fillId="0" borderId="7" xfId="0" applyNumberFormat="1" applyFont="1" applyBorder="1" applyAlignment="1"/>
    <xf numFmtId="1" fontId="5" fillId="0" borderId="8" xfId="0" applyNumberFormat="1" applyFont="1" applyBorder="1" applyAlignment="1"/>
    <xf numFmtId="1" fontId="5" fillId="0" borderId="9" xfId="0" applyNumberFormat="1" applyFont="1" applyBorder="1" applyAlignment="1"/>
    <xf numFmtId="1" fontId="5" fillId="0" borderId="4" xfId="0" applyNumberFormat="1" applyFont="1" applyBorder="1" applyAlignment="1"/>
    <xf numFmtId="1" fontId="5" fillId="0" borderId="0" xfId="0" applyNumberFormat="1" applyFont="1" applyBorder="1" applyAlignment="1"/>
    <xf numFmtId="0" fontId="0" fillId="0" borderId="0" xfId="0" applyFont="1" applyBorder="1"/>
    <xf numFmtId="0" fontId="9" fillId="0" borderId="5" xfId="0" applyFont="1" applyBorder="1" applyAlignment="1" applyProtection="1">
      <alignment horizontal="center"/>
      <protection locked="0"/>
    </xf>
    <xf numFmtId="0" fontId="24" fillId="0" borderId="4" xfId="0" applyFont="1" applyBorder="1"/>
    <xf numFmtId="0" fontId="17" fillId="0" borderId="4" xfId="0" applyFont="1" applyBorder="1"/>
    <xf numFmtId="0" fontId="26" fillId="0" borderId="0" xfId="0" applyFont="1" applyBorder="1"/>
    <xf numFmtId="0" fontId="18" fillId="0" borderId="4" xfId="0" applyFont="1" applyFill="1" applyBorder="1"/>
    <xf numFmtId="0" fontId="23" fillId="0" borderId="14" xfId="0" applyFont="1" applyBorder="1" applyAlignment="1">
      <alignment vertical="top"/>
    </xf>
    <xf numFmtId="0" fontId="0" fillId="0" borderId="14" xfId="0" applyBorder="1" applyAlignment="1">
      <alignment horizontal="center" vertical="top"/>
    </xf>
    <xf numFmtId="0" fontId="27" fillId="3" borderId="14" xfId="0" applyFont="1" applyFill="1" applyBorder="1" applyAlignment="1">
      <alignment horizontal="center" vertical="center"/>
    </xf>
    <xf numFmtId="0" fontId="23" fillId="0" borderId="14" xfId="0" applyFont="1" applyBorder="1" applyAlignment="1">
      <alignment horizontal="center" vertical="top"/>
    </xf>
    <xf numFmtId="2" fontId="19" fillId="0" borderId="14" xfId="0" applyNumberFormat="1" applyFont="1" applyBorder="1" applyAlignment="1">
      <alignment horizontal="center" vertical="top"/>
    </xf>
    <xf numFmtId="2" fontId="19" fillId="0" borderId="14" xfId="0" applyNumberFormat="1" applyFont="1" applyBorder="1" applyAlignment="1">
      <alignment horizontal="center" vertical="center"/>
    </xf>
    <xf numFmtId="2" fontId="10" fillId="2" borderId="14" xfId="0" applyNumberFormat="1" applyFont="1" applyFill="1" applyBorder="1" applyAlignment="1">
      <alignment horizontal="center" vertical="top"/>
    </xf>
    <xf numFmtId="0" fontId="9" fillId="0" borderId="4" xfId="0" applyFont="1" applyBorder="1" applyAlignment="1" applyProtection="1">
      <alignment horizontal="center"/>
      <protection locked="0"/>
    </xf>
    <xf numFmtId="0" fontId="18" fillId="0" borderId="0" xfId="0" applyFont="1"/>
    <xf numFmtId="0" fontId="29" fillId="0" borderId="0" xfId="0" applyFont="1" applyBorder="1"/>
    <xf numFmtId="0" fontId="30" fillId="0" borderId="0" xfId="0" applyFont="1" applyBorder="1"/>
    <xf numFmtId="0" fontId="18" fillId="0" borderId="0" xfId="0" applyFont="1" applyBorder="1"/>
    <xf numFmtId="0" fontId="0" fillId="2" borderId="0" xfId="0" applyFill="1" applyAlignment="1">
      <alignment horizontal="center" vertical="center"/>
    </xf>
    <xf numFmtId="0" fontId="31" fillId="0" borderId="12" xfId="0" applyFont="1" applyBorder="1" applyAlignment="1" applyProtection="1">
      <alignment horizontal="center"/>
      <protection locked="0"/>
    </xf>
    <xf numFmtId="0" fontId="31" fillId="0" borderId="13" xfId="0" applyFont="1" applyBorder="1" applyAlignment="1" applyProtection="1">
      <alignment horizontal="center"/>
      <protection locked="0"/>
    </xf>
    <xf numFmtId="0" fontId="25" fillId="0" borderId="0" xfId="0" applyFont="1" applyBorder="1" applyAlignment="1">
      <alignment vertical="center"/>
    </xf>
    <xf numFmtId="0" fontId="25" fillId="0" borderId="6" xfId="0" applyFont="1" applyBorder="1" applyAlignment="1">
      <alignment vertical="center"/>
    </xf>
    <xf numFmtId="0" fontId="23" fillId="0" borderId="15" xfId="0" applyFont="1" applyBorder="1" applyAlignment="1">
      <alignment horizontal="center" vertical="center" wrapText="1"/>
    </xf>
    <xf numFmtId="0" fontId="28" fillId="2" borderId="15" xfId="0" applyFont="1" applyFill="1" applyBorder="1" applyAlignment="1" applyProtection="1">
      <alignment horizontal="center" vertical="center" wrapText="1"/>
      <protection locked="0"/>
    </xf>
    <xf numFmtId="2" fontId="0" fillId="2" borderId="15" xfId="0" applyNumberFormat="1" applyFont="1" applyFill="1" applyBorder="1" applyAlignment="1">
      <alignment horizontal="center" vertical="center" wrapText="1"/>
    </xf>
    <xf numFmtId="2" fontId="28" fillId="2" borderId="15" xfId="0" applyNumberFormat="1" applyFont="1" applyFill="1" applyBorder="1" applyAlignment="1">
      <alignment horizontal="center" vertical="center" wrapText="1"/>
    </xf>
    <xf numFmtId="0" fontId="32" fillId="0" borderId="15" xfId="0" applyFont="1" applyBorder="1" applyAlignment="1">
      <alignment vertical="center" wrapText="1"/>
    </xf>
    <xf numFmtId="0" fontId="33" fillId="0" borderId="15" xfId="0" applyNumberFormat="1" applyFont="1" applyBorder="1" applyAlignment="1" applyProtection="1">
      <alignment vertical="center"/>
    </xf>
    <xf numFmtId="0" fontId="33" fillId="0" borderId="15" xfId="0" applyNumberFormat="1" applyFont="1" applyBorder="1" applyAlignment="1" applyProtection="1">
      <alignment horizontal="center" vertical="center"/>
    </xf>
    <xf numFmtId="0" fontId="32" fillId="0" borderId="15" xfId="0" applyFont="1" applyBorder="1" applyAlignment="1">
      <alignment horizontal="center" vertical="center" wrapText="1"/>
    </xf>
    <xf numFmtId="0" fontId="34" fillId="0" borderId="15" xfId="0" applyNumberFormat="1" applyFont="1" applyBorder="1" applyAlignment="1" applyProtection="1">
      <alignment vertical="center"/>
    </xf>
    <xf numFmtId="0" fontId="18" fillId="0" borderId="7" xfId="0" applyFont="1" applyBorder="1" applyAlignment="1">
      <alignment horizontal="center"/>
    </xf>
    <xf numFmtId="0" fontId="18" fillId="0" borderId="9" xfId="0" applyFont="1" applyBorder="1" applyAlignment="1">
      <alignment horizontal="center"/>
    </xf>
    <xf numFmtId="1" fontId="6" fillId="0" borderId="4" xfId="0" applyNumberFormat="1" applyFont="1" applyBorder="1" applyAlignment="1">
      <alignment horizontal="left"/>
    </xf>
    <xf numFmtId="1" fontId="6" fillId="0" borderId="0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2"/>
  <sheetViews>
    <sheetView tabSelected="1" topLeftCell="A26" zoomScaleNormal="100" workbookViewId="0">
      <selection activeCell="G31" sqref="G31"/>
    </sheetView>
  </sheetViews>
  <sheetFormatPr defaultRowHeight="15" x14ac:dyDescent="0.25"/>
  <cols>
    <col min="1" max="1" width="6.42578125" customWidth="1"/>
    <col min="2" max="2" width="23.85546875" customWidth="1"/>
    <col min="3" max="3" width="15.85546875" customWidth="1"/>
    <col min="4" max="4" width="14.42578125" customWidth="1"/>
    <col min="6" max="6" width="9.7109375" customWidth="1"/>
    <col min="11" max="11" width="10.42578125" customWidth="1"/>
    <col min="12" max="12" width="12" customWidth="1"/>
    <col min="13" max="13" width="18.140625" customWidth="1"/>
    <col min="14" max="14" width="11" customWidth="1"/>
  </cols>
  <sheetData>
    <row r="1" spans="1:13" ht="31.5" x14ac:dyDescent="0.5">
      <c r="A1" s="1" t="s">
        <v>34</v>
      </c>
      <c r="B1" s="2"/>
      <c r="C1" s="2"/>
      <c r="D1" s="2"/>
      <c r="E1" s="2"/>
      <c r="F1" s="2"/>
      <c r="G1" s="3"/>
      <c r="H1" s="3"/>
      <c r="I1" s="3"/>
      <c r="J1" s="3"/>
      <c r="K1" s="3"/>
      <c r="L1" s="3"/>
      <c r="M1" s="4"/>
    </row>
    <row r="2" spans="1:13" ht="18.75" x14ac:dyDescent="0.3">
      <c r="A2" s="82" t="s">
        <v>28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7"/>
    </row>
    <row r="3" spans="1:13" ht="18.75" x14ac:dyDescent="0.3">
      <c r="A3" s="5" t="s">
        <v>29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7"/>
    </row>
    <row r="4" spans="1:13" ht="18.75" x14ac:dyDescent="0.3">
      <c r="A4" s="5" t="s">
        <v>30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7"/>
    </row>
    <row r="5" spans="1:13" ht="18.75" x14ac:dyDescent="0.3">
      <c r="A5" s="63"/>
      <c r="B5" s="64"/>
      <c r="C5" s="64"/>
      <c r="D5" s="64"/>
      <c r="E5" s="64"/>
      <c r="F5" s="64"/>
      <c r="G5" s="64"/>
      <c r="H5" s="64"/>
      <c r="I5" s="6"/>
      <c r="J5" s="6"/>
      <c r="K5" s="6"/>
      <c r="L5" s="6"/>
      <c r="M5" s="7"/>
    </row>
    <row r="6" spans="1:13" ht="18.75" x14ac:dyDescent="0.3">
      <c r="A6" s="5" t="s">
        <v>31</v>
      </c>
      <c r="B6" s="6"/>
      <c r="C6" s="6"/>
      <c r="D6" s="6"/>
      <c r="E6" s="8"/>
      <c r="F6" s="6"/>
      <c r="G6" s="6"/>
      <c r="H6" s="6"/>
      <c r="I6" s="6"/>
      <c r="J6" s="6"/>
      <c r="K6" s="6"/>
      <c r="L6" s="6"/>
      <c r="M6" s="7"/>
    </row>
    <row r="7" spans="1:13" ht="20.25" x14ac:dyDescent="0.35">
      <c r="A7" s="9" t="s">
        <v>32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1"/>
    </row>
    <row r="8" spans="1:13" ht="18.75" x14ac:dyDescent="0.3">
      <c r="A8" s="12"/>
      <c r="B8" s="13" t="s">
        <v>0</v>
      </c>
      <c r="C8" s="13"/>
      <c r="D8" s="13"/>
      <c r="E8" s="65" t="s">
        <v>1</v>
      </c>
      <c r="F8" s="66"/>
      <c r="G8" s="66"/>
      <c r="H8" s="66"/>
      <c r="I8" s="66"/>
      <c r="J8" s="66"/>
      <c r="K8" s="66"/>
      <c r="L8" s="66"/>
      <c r="M8" s="67"/>
    </row>
    <row r="9" spans="1:13" ht="18.75" x14ac:dyDescent="0.3">
      <c r="A9" s="5"/>
      <c r="B9" s="94" t="s">
        <v>41</v>
      </c>
      <c r="C9" s="95"/>
      <c r="D9" s="80"/>
      <c r="E9" s="68" t="s">
        <v>36</v>
      </c>
      <c r="F9" s="69"/>
      <c r="G9" s="69"/>
      <c r="H9" s="69"/>
      <c r="I9" s="69"/>
      <c r="J9" s="69"/>
      <c r="K9" s="69"/>
      <c r="L9" s="69"/>
      <c r="M9" s="70"/>
    </row>
    <row r="10" spans="1:13" ht="18.75" x14ac:dyDescent="0.3">
      <c r="A10" s="5"/>
      <c r="B10" s="97" t="s">
        <v>43</v>
      </c>
      <c r="C10" s="96"/>
      <c r="D10" s="15"/>
      <c r="E10" s="71" t="s">
        <v>25</v>
      </c>
      <c r="F10" s="32"/>
      <c r="G10" s="32"/>
      <c r="H10" s="32"/>
      <c r="I10" s="32"/>
      <c r="J10" s="32"/>
      <c r="K10" s="32"/>
      <c r="L10" s="32"/>
      <c r="M10" s="72"/>
    </row>
    <row r="11" spans="1:13" ht="18.75" x14ac:dyDescent="0.3">
      <c r="A11" s="83"/>
      <c r="B11" s="84"/>
      <c r="C11" s="16"/>
      <c r="D11" s="16"/>
      <c r="E11" s="57" t="s">
        <v>26</v>
      </c>
      <c r="F11" s="58"/>
      <c r="G11" s="58"/>
      <c r="H11" s="58"/>
      <c r="I11" s="58"/>
      <c r="J11" s="58"/>
      <c r="K11" s="58"/>
      <c r="L11" s="58"/>
      <c r="M11" s="59"/>
    </row>
    <row r="12" spans="1:13" ht="18.75" x14ac:dyDescent="0.3">
      <c r="A12" s="54"/>
      <c r="B12" s="101" t="s">
        <v>46</v>
      </c>
      <c r="C12" s="14"/>
      <c r="D12" s="14"/>
      <c r="E12" s="39"/>
      <c r="F12" s="73"/>
      <c r="G12" s="73"/>
      <c r="H12" s="73"/>
      <c r="I12" s="73"/>
      <c r="J12" s="73"/>
      <c r="K12" s="73"/>
      <c r="L12" s="73"/>
      <c r="M12" s="74"/>
    </row>
    <row r="13" spans="1:13" ht="21.75" customHeight="1" x14ac:dyDescent="0.25">
      <c r="A13" s="85"/>
      <c r="B13" s="102"/>
      <c r="C13" s="14"/>
      <c r="D13" s="14"/>
      <c r="E13" s="18"/>
      <c r="F13" s="14"/>
      <c r="G13" s="14"/>
      <c r="H13" s="14"/>
      <c r="I13" s="14"/>
      <c r="J13" s="14"/>
      <c r="K13" s="14"/>
      <c r="L13" s="14"/>
      <c r="M13" s="19"/>
    </row>
    <row r="14" spans="1:13" ht="18.75" x14ac:dyDescent="0.3">
      <c r="A14" s="12"/>
      <c r="B14" s="14"/>
      <c r="C14" s="20"/>
      <c r="D14" s="20"/>
      <c r="E14" s="75" t="s">
        <v>45</v>
      </c>
      <c r="F14" s="76"/>
      <c r="G14" s="76"/>
      <c r="H14" s="76"/>
      <c r="I14" s="76"/>
      <c r="J14" s="76"/>
      <c r="K14" s="76"/>
      <c r="L14" s="76"/>
      <c r="M14" s="77"/>
    </row>
    <row r="15" spans="1:13" ht="15.75" x14ac:dyDescent="0.25">
      <c r="A15" s="21" t="s">
        <v>2</v>
      </c>
      <c r="B15" s="21" t="s">
        <v>3</v>
      </c>
      <c r="C15" s="21"/>
      <c r="D15" s="21"/>
      <c r="E15" s="21" t="s">
        <v>4</v>
      </c>
      <c r="F15" s="99" t="s">
        <v>40</v>
      </c>
      <c r="G15" s="112" t="s">
        <v>5</v>
      </c>
      <c r="H15" s="113"/>
      <c r="I15" s="112" t="s">
        <v>6</v>
      </c>
      <c r="J15" s="113"/>
      <c r="K15" s="112" t="s">
        <v>7</v>
      </c>
      <c r="L15" s="113"/>
      <c r="M15" s="22" t="s">
        <v>8</v>
      </c>
    </row>
    <row r="16" spans="1:13" ht="15.75" x14ac:dyDescent="0.25">
      <c r="A16" s="23" t="s">
        <v>9</v>
      </c>
      <c r="B16" s="23" t="s">
        <v>10</v>
      </c>
      <c r="C16" s="23" t="s">
        <v>44</v>
      </c>
      <c r="D16" s="23" t="s">
        <v>37</v>
      </c>
      <c r="E16" s="23" t="s">
        <v>11</v>
      </c>
      <c r="F16" s="100" t="s">
        <v>39</v>
      </c>
      <c r="G16" s="24" t="s">
        <v>12</v>
      </c>
      <c r="H16" s="24" t="s">
        <v>13</v>
      </c>
      <c r="I16" s="25" t="s">
        <v>12</v>
      </c>
      <c r="J16" s="24" t="s">
        <v>13</v>
      </c>
      <c r="K16" s="25" t="s">
        <v>12</v>
      </c>
      <c r="L16" s="24" t="s">
        <v>13</v>
      </c>
      <c r="M16" s="24" t="s">
        <v>14</v>
      </c>
    </row>
    <row r="17" spans="1:14" ht="15.75" x14ac:dyDescent="0.25">
      <c r="A17" s="93"/>
      <c r="B17" s="23"/>
      <c r="C17" s="81"/>
      <c r="D17" s="81"/>
      <c r="E17" s="81" t="s">
        <v>15</v>
      </c>
      <c r="F17" s="100" t="s">
        <v>38</v>
      </c>
      <c r="G17" s="24"/>
      <c r="H17" s="24"/>
      <c r="I17" s="25"/>
      <c r="J17" s="24"/>
      <c r="K17" s="25"/>
      <c r="L17" s="24"/>
      <c r="M17" s="24"/>
    </row>
    <row r="18" spans="1:14" ht="31.5" customHeight="1" x14ac:dyDescent="0.25">
      <c r="A18" s="104">
        <v>1</v>
      </c>
      <c r="B18" s="108" t="s">
        <v>47</v>
      </c>
      <c r="C18" s="110" t="s">
        <v>60</v>
      </c>
      <c r="D18" s="103"/>
      <c r="E18" s="109">
        <v>4</v>
      </c>
      <c r="F18" s="105">
        <v>9500</v>
      </c>
      <c r="G18" s="105">
        <v>12</v>
      </c>
      <c r="H18" s="105">
        <v>0</v>
      </c>
      <c r="I18" s="105">
        <f t="shared" ref="I18:I30" si="0">G18/2</f>
        <v>6</v>
      </c>
      <c r="J18" s="105">
        <f>I18%*M18</f>
        <v>2280</v>
      </c>
      <c r="K18" s="106">
        <f t="shared" ref="K18:K30" si="1">G18/2</f>
        <v>6</v>
      </c>
      <c r="L18" s="105">
        <f>J18</f>
        <v>2280</v>
      </c>
      <c r="M18" s="105">
        <f>E18*F18</f>
        <v>38000</v>
      </c>
      <c r="N18" s="98"/>
    </row>
    <row r="19" spans="1:14" ht="31.5" customHeight="1" x14ac:dyDescent="0.25">
      <c r="A19" s="104">
        <v>2</v>
      </c>
      <c r="B19" s="108" t="s">
        <v>48</v>
      </c>
      <c r="C19" s="107"/>
      <c r="D19" s="103"/>
      <c r="E19" s="109">
        <v>6</v>
      </c>
      <c r="F19" s="105">
        <v>5500</v>
      </c>
      <c r="G19" s="105">
        <v>12</v>
      </c>
      <c r="H19" s="105">
        <v>0</v>
      </c>
      <c r="I19" s="105">
        <f t="shared" si="0"/>
        <v>6</v>
      </c>
      <c r="J19" s="105">
        <f t="shared" ref="J19:J30" si="2">I19%*M19</f>
        <v>1980</v>
      </c>
      <c r="K19" s="106">
        <f t="shared" si="1"/>
        <v>6</v>
      </c>
      <c r="L19" s="105">
        <f t="shared" ref="L19:L30" si="3">J19</f>
        <v>1980</v>
      </c>
      <c r="M19" s="105">
        <f t="shared" ref="M19:M30" si="4">E19*F19</f>
        <v>33000</v>
      </c>
      <c r="N19" s="98"/>
    </row>
    <row r="20" spans="1:14" ht="31.5" customHeight="1" x14ac:dyDescent="0.25">
      <c r="A20" s="104">
        <v>3</v>
      </c>
      <c r="B20" s="108" t="s">
        <v>49</v>
      </c>
      <c r="C20" s="107"/>
      <c r="D20" s="103"/>
      <c r="E20" s="109">
        <v>3</v>
      </c>
      <c r="F20" s="105">
        <v>7800</v>
      </c>
      <c r="G20" s="105">
        <v>12</v>
      </c>
      <c r="H20" s="105">
        <v>0</v>
      </c>
      <c r="I20" s="105">
        <f t="shared" si="0"/>
        <v>6</v>
      </c>
      <c r="J20" s="105">
        <f t="shared" si="2"/>
        <v>1404</v>
      </c>
      <c r="K20" s="106">
        <f t="shared" si="1"/>
        <v>6</v>
      </c>
      <c r="L20" s="105">
        <f t="shared" si="3"/>
        <v>1404</v>
      </c>
      <c r="M20" s="105">
        <f t="shared" si="4"/>
        <v>23400</v>
      </c>
      <c r="N20" s="98"/>
    </row>
    <row r="21" spans="1:14" ht="31.5" customHeight="1" x14ac:dyDescent="0.25">
      <c r="A21" s="104">
        <v>4</v>
      </c>
      <c r="B21" s="108" t="s">
        <v>50</v>
      </c>
      <c r="C21" s="107"/>
      <c r="D21" s="103"/>
      <c r="E21" s="109">
        <v>3</v>
      </c>
      <c r="F21" s="105">
        <v>9500</v>
      </c>
      <c r="G21" s="105">
        <v>12</v>
      </c>
      <c r="H21" s="105">
        <v>0</v>
      </c>
      <c r="I21" s="105">
        <f t="shared" si="0"/>
        <v>6</v>
      </c>
      <c r="J21" s="105">
        <f t="shared" si="2"/>
        <v>1710</v>
      </c>
      <c r="K21" s="106">
        <f t="shared" si="1"/>
        <v>6</v>
      </c>
      <c r="L21" s="105">
        <f t="shared" si="3"/>
        <v>1710</v>
      </c>
      <c r="M21" s="105">
        <f t="shared" si="4"/>
        <v>28500</v>
      </c>
      <c r="N21" s="98"/>
    </row>
    <row r="22" spans="1:14" ht="31.5" customHeight="1" x14ac:dyDescent="0.25">
      <c r="A22" s="104">
        <v>5</v>
      </c>
      <c r="B22" s="108" t="s">
        <v>51</v>
      </c>
      <c r="C22" s="107"/>
      <c r="D22" s="103"/>
      <c r="E22" s="109">
        <v>4</v>
      </c>
      <c r="F22" s="105">
        <v>450</v>
      </c>
      <c r="G22" s="105">
        <v>12</v>
      </c>
      <c r="H22" s="105">
        <v>0</v>
      </c>
      <c r="I22" s="105">
        <f t="shared" si="0"/>
        <v>6</v>
      </c>
      <c r="J22" s="105">
        <f t="shared" si="2"/>
        <v>108</v>
      </c>
      <c r="K22" s="106">
        <f t="shared" si="1"/>
        <v>6</v>
      </c>
      <c r="L22" s="105">
        <f t="shared" si="3"/>
        <v>108</v>
      </c>
      <c r="M22" s="105">
        <f t="shared" si="4"/>
        <v>1800</v>
      </c>
      <c r="N22" s="98"/>
    </row>
    <row r="23" spans="1:14" ht="31.5" customHeight="1" x14ac:dyDescent="0.25">
      <c r="A23" s="104">
        <v>6</v>
      </c>
      <c r="B23" s="108" t="s">
        <v>52</v>
      </c>
      <c r="C23" s="107"/>
      <c r="D23" s="103"/>
      <c r="E23" s="109">
        <v>4</v>
      </c>
      <c r="F23" s="105">
        <v>350</v>
      </c>
      <c r="G23" s="105">
        <v>12</v>
      </c>
      <c r="H23" s="105">
        <v>0</v>
      </c>
      <c r="I23" s="105">
        <f t="shared" si="0"/>
        <v>6</v>
      </c>
      <c r="J23" s="105">
        <f t="shared" si="2"/>
        <v>84</v>
      </c>
      <c r="K23" s="106">
        <f t="shared" si="1"/>
        <v>6</v>
      </c>
      <c r="L23" s="105">
        <f t="shared" si="3"/>
        <v>84</v>
      </c>
      <c r="M23" s="105">
        <f t="shared" si="4"/>
        <v>1400</v>
      </c>
      <c r="N23" s="98"/>
    </row>
    <row r="24" spans="1:14" ht="31.5" customHeight="1" x14ac:dyDescent="0.25">
      <c r="A24" s="104">
        <v>7</v>
      </c>
      <c r="B24" s="111" t="s">
        <v>53</v>
      </c>
      <c r="C24" s="107"/>
      <c r="D24" s="103"/>
      <c r="E24" s="109">
        <v>3</v>
      </c>
      <c r="F24" s="105">
        <v>2450</v>
      </c>
      <c r="G24" s="105">
        <v>12</v>
      </c>
      <c r="H24" s="105">
        <v>0</v>
      </c>
      <c r="I24" s="105">
        <f t="shared" si="0"/>
        <v>6</v>
      </c>
      <c r="J24" s="105">
        <f t="shared" si="2"/>
        <v>441</v>
      </c>
      <c r="K24" s="106">
        <f t="shared" si="1"/>
        <v>6</v>
      </c>
      <c r="L24" s="105">
        <f t="shared" si="3"/>
        <v>441</v>
      </c>
      <c r="M24" s="105">
        <f t="shared" si="4"/>
        <v>7350</v>
      </c>
      <c r="N24" s="98"/>
    </row>
    <row r="25" spans="1:14" ht="31.5" customHeight="1" x14ac:dyDescent="0.25">
      <c r="A25" s="104">
        <v>8</v>
      </c>
      <c r="B25" s="111" t="s">
        <v>54</v>
      </c>
      <c r="C25" s="107"/>
      <c r="D25" s="103"/>
      <c r="E25" s="109">
        <v>4</v>
      </c>
      <c r="F25" s="105">
        <v>850</v>
      </c>
      <c r="G25" s="105">
        <v>12</v>
      </c>
      <c r="H25" s="105">
        <v>0</v>
      </c>
      <c r="I25" s="105">
        <f t="shared" si="0"/>
        <v>6</v>
      </c>
      <c r="J25" s="105">
        <f t="shared" si="2"/>
        <v>204</v>
      </c>
      <c r="K25" s="106">
        <f t="shared" si="1"/>
        <v>6</v>
      </c>
      <c r="L25" s="105">
        <f t="shared" si="3"/>
        <v>204</v>
      </c>
      <c r="M25" s="105">
        <f t="shared" si="4"/>
        <v>3400</v>
      </c>
      <c r="N25" s="98"/>
    </row>
    <row r="26" spans="1:14" ht="31.5" customHeight="1" x14ac:dyDescent="0.25">
      <c r="A26" s="104">
        <v>9</v>
      </c>
      <c r="B26" s="108" t="s">
        <v>55</v>
      </c>
      <c r="C26" s="107"/>
      <c r="D26" s="103"/>
      <c r="E26" s="109">
        <v>4</v>
      </c>
      <c r="F26" s="105">
        <v>400</v>
      </c>
      <c r="G26" s="105">
        <v>12</v>
      </c>
      <c r="H26" s="105">
        <v>0</v>
      </c>
      <c r="I26" s="105">
        <f t="shared" si="0"/>
        <v>6</v>
      </c>
      <c r="J26" s="105">
        <f t="shared" si="2"/>
        <v>96</v>
      </c>
      <c r="K26" s="106">
        <f t="shared" si="1"/>
        <v>6</v>
      </c>
      <c r="L26" s="105">
        <f t="shared" si="3"/>
        <v>96</v>
      </c>
      <c r="M26" s="105">
        <f t="shared" si="4"/>
        <v>1600</v>
      </c>
      <c r="N26" s="98"/>
    </row>
    <row r="27" spans="1:14" ht="31.5" customHeight="1" x14ac:dyDescent="0.25">
      <c r="A27" s="104">
        <v>10</v>
      </c>
      <c r="B27" s="111" t="s">
        <v>56</v>
      </c>
      <c r="C27" s="107"/>
      <c r="D27" s="103"/>
      <c r="E27" s="109">
        <v>2</v>
      </c>
      <c r="F27" s="105">
        <v>2450</v>
      </c>
      <c r="G27" s="105">
        <v>18</v>
      </c>
      <c r="H27" s="105">
        <v>0</v>
      </c>
      <c r="I27" s="105">
        <f t="shared" si="0"/>
        <v>9</v>
      </c>
      <c r="J27" s="105">
        <f t="shared" si="2"/>
        <v>441</v>
      </c>
      <c r="K27" s="106">
        <f t="shared" si="1"/>
        <v>9</v>
      </c>
      <c r="L27" s="105">
        <f t="shared" si="3"/>
        <v>441</v>
      </c>
      <c r="M27" s="105">
        <f t="shared" si="4"/>
        <v>4900</v>
      </c>
      <c r="N27" s="98"/>
    </row>
    <row r="28" spans="1:14" ht="31.5" customHeight="1" x14ac:dyDescent="0.25">
      <c r="A28" s="104">
        <v>11</v>
      </c>
      <c r="B28" s="108" t="s">
        <v>57</v>
      </c>
      <c r="C28" s="107" t="s">
        <v>61</v>
      </c>
      <c r="D28" s="103"/>
      <c r="E28" s="109">
        <v>1</v>
      </c>
      <c r="F28" s="105">
        <v>5177</v>
      </c>
      <c r="G28" s="105">
        <v>18</v>
      </c>
      <c r="H28" s="105">
        <v>0</v>
      </c>
      <c r="I28" s="105">
        <f t="shared" si="0"/>
        <v>9</v>
      </c>
      <c r="J28" s="105">
        <f t="shared" si="2"/>
        <v>465.93</v>
      </c>
      <c r="K28" s="106">
        <f t="shared" si="1"/>
        <v>9</v>
      </c>
      <c r="L28" s="105">
        <f t="shared" si="3"/>
        <v>465.93</v>
      </c>
      <c r="M28" s="105">
        <f t="shared" si="4"/>
        <v>5177</v>
      </c>
      <c r="N28" s="98"/>
    </row>
    <row r="29" spans="1:14" ht="31.5" customHeight="1" x14ac:dyDescent="0.25">
      <c r="A29" s="104">
        <v>12</v>
      </c>
      <c r="B29" s="108" t="s">
        <v>58</v>
      </c>
      <c r="C29" s="107" t="s">
        <v>62</v>
      </c>
      <c r="D29" s="103"/>
      <c r="E29" s="109">
        <v>2</v>
      </c>
      <c r="F29" s="105">
        <v>32000</v>
      </c>
      <c r="G29" s="105">
        <v>18</v>
      </c>
      <c r="H29" s="105">
        <v>0</v>
      </c>
      <c r="I29" s="105">
        <f t="shared" si="0"/>
        <v>9</v>
      </c>
      <c r="J29" s="105">
        <f t="shared" si="2"/>
        <v>5760</v>
      </c>
      <c r="K29" s="106">
        <f t="shared" si="1"/>
        <v>9</v>
      </c>
      <c r="L29" s="105">
        <f t="shared" si="3"/>
        <v>5760</v>
      </c>
      <c r="M29" s="105">
        <f t="shared" si="4"/>
        <v>64000</v>
      </c>
      <c r="N29" s="98"/>
    </row>
    <row r="30" spans="1:14" ht="31.5" customHeight="1" x14ac:dyDescent="0.25">
      <c r="A30" s="104">
        <v>13</v>
      </c>
      <c r="B30" s="111" t="s">
        <v>59</v>
      </c>
      <c r="C30" s="107" t="s">
        <v>62</v>
      </c>
      <c r="D30" s="103"/>
      <c r="E30" s="109">
        <v>2</v>
      </c>
      <c r="F30" s="105">
        <v>25500</v>
      </c>
      <c r="G30" s="105">
        <v>18</v>
      </c>
      <c r="H30" s="105">
        <v>0</v>
      </c>
      <c r="I30" s="105">
        <f t="shared" si="0"/>
        <v>9</v>
      </c>
      <c r="J30" s="105">
        <f t="shared" si="2"/>
        <v>4590</v>
      </c>
      <c r="K30" s="106">
        <f t="shared" si="1"/>
        <v>9</v>
      </c>
      <c r="L30" s="105">
        <f t="shared" si="3"/>
        <v>4590</v>
      </c>
      <c r="M30" s="105">
        <f t="shared" si="4"/>
        <v>51000</v>
      </c>
      <c r="N30" s="98"/>
    </row>
    <row r="31" spans="1:14" ht="27" customHeight="1" x14ac:dyDescent="0.25">
      <c r="A31" s="87"/>
      <c r="B31" s="86"/>
      <c r="C31" s="88"/>
      <c r="D31" s="88"/>
      <c r="E31" s="89"/>
      <c r="F31" s="90"/>
      <c r="G31" s="90"/>
      <c r="H31" s="91"/>
      <c r="I31" s="90"/>
      <c r="J31" s="90"/>
      <c r="K31" s="92"/>
      <c r="L31" s="90"/>
      <c r="M31" s="90"/>
    </row>
    <row r="32" spans="1:14" ht="21" x14ac:dyDescent="0.35">
      <c r="A32" s="114" t="s">
        <v>24</v>
      </c>
      <c r="B32" s="115"/>
      <c r="C32" s="26"/>
      <c r="D32" s="26"/>
      <c r="E32" s="27"/>
      <c r="F32" s="28" t="s">
        <v>16</v>
      </c>
      <c r="G32" s="28"/>
      <c r="H32" s="60"/>
      <c r="I32" s="37"/>
      <c r="J32" s="61"/>
      <c r="K32" s="30" t="s">
        <v>17</v>
      </c>
      <c r="L32" s="30"/>
      <c r="M32" s="31">
        <f>SUM(M18:M31)</f>
        <v>263527</v>
      </c>
    </row>
    <row r="33" spans="1:13" ht="21" x14ac:dyDescent="0.35">
      <c r="A33" s="78" t="s">
        <v>18</v>
      </c>
      <c r="B33" s="79"/>
      <c r="C33" s="26"/>
      <c r="D33" s="26"/>
      <c r="E33" s="27"/>
      <c r="F33" s="28"/>
      <c r="G33" s="28"/>
      <c r="H33" s="32"/>
      <c r="I33" s="28"/>
      <c r="J33" s="29"/>
      <c r="K33" s="64" t="s">
        <v>5</v>
      </c>
      <c r="L33" s="28"/>
      <c r="M33" s="33">
        <f>SUM(H18:H18)</f>
        <v>0</v>
      </c>
    </row>
    <row r="34" spans="1:13" ht="21" x14ac:dyDescent="0.35">
      <c r="A34" s="34" t="s">
        <v>42</v>
      </c>
      <c r="B34" s="35"/>
      <c r="C34" s="35"/>
      <c r="D34" s="35"/>
      <c r="E34" s="35"/>
      <c r="F34" s="35"/>
      <c r="G34" s="35"/>
      <c r="H34" s="32"/>
      <c r="I34" s="28"/>
      <c r="J34" s="29"/>
      <c r="K34" s="64" t="s">
        <v>6</v>
      </c>
      <c r="L34" s="28"/>
      <c r="M34" s="33">
        <f>SUM(J18:J31)</f>
        <v>19563.93</v>
      </c>
    </row>
    <row r="35" spans="1:13" ht="21" x14ac:dyDescent="0.35">
      <c r="A35" s="5" t="s">
        <v>19</v>
      </c>
      <c r="B35" s="14"/>
      <c r="C35" s="14"/>
      <c r="D35" s="14"/>
      <c r="E35" s="27"/>
      <c r="F35" s="28"/>
      <c r="G35" s="28"/>
      <c r="H35" s="32"/>
      <c r="I35" s="28"/>
      <c r="J35" s="29"/>
      <c r="K35" s="64" t="s">
        <v>7</v>
      </c>
      <c r="L35" s="28"/>
      <c r="M35" s="33">
        <f>SUM(L18:L31)</f>
        <v>19563.93</v>
      </c>
    </row>
    <row r="36" spans="1:13" ht="21" x14ac:dyDescent="0.35">
      <c r="A36" s="36" t="s">
        <v>20</v>
      </c>
      <c r="B36" s="14"/>
      <c r="C36" s="14"/>
      <c r="D36" s="14"/>
      <c r="E36" s="27"/>
      <c r="F36" s="28"/>
      <c r="G36" s="28"/>
      <c r="H36" s="62"/>
      <c r="I36" s="28"/>
      <c r="J36" s="29"/>
      <c r="K36" s="37" t="s">
        <v>21</v>
      </c>
      <c r="L36" s="37"/>
      <c r="M36" s="38">
        <f>SUM(M32:M35)</f>
        <v>302654.86</v>
      </c>
    </row>
    <row r="37" spans="1:13" ht="21" x14ac:dyDescent="0.35">
      <c r="A37" s="39" t="s">
        <v>33</v>
      </c>
      <c r="B37" s="40"/>
      <c r="C37" s="40"/>
      <c r="D37" s="40"/>
      <c r="E37" s="27"/>
      <c r="F37" s="28"/>
      <c r="G37" s="28"/>
      <c r="H37" s="62"/>
      <c r="I37" s="28"/>
      <c r="J37" s="29"/>
      <c r="K37" s="41" t="s">
        <v>22</v>
      </c>
      <c r="L37" s="41"/>
      <c r="M37" s="42">
        <v>0.14000000000000001</v>
      </c>
    </row>
    <row r="38" spans="1:13" ht="23.25" x14ac:dyDescent="0.35">
      <c r="A38" s="43"/>
      <c r="B38" s="44"/>
      <c r="C38" s="44"/>
      <c r="D38" s="44"/>
      <c r="E38" s="44"/>
      <c r="F38" s="45"/>
      <c r="G38" s="45"/>
      <c r="H38" s="45"/>
      <c r="I38" s="45"/>
      <c r="J38" s="46"/>
      <c r="K38" s="47" t="s">
        <v>23</v>
      </c>
      <c r="L38" s="47"/>
      <c r="M38" s="48">
        <f>SUM(M36:M37)</f>
        <v>302655</v>
      </c>
    </row>
    <row r="39" spans="1:13" ht="18.75" x14ac:dyDescent="0.25">
      <c r="A39" s="49"/>
      <c r="B39" s="50"/>
      <c r="C39" s="50"/>
      <c r="D39" s="50"/>
      <c r="E39" s="50"/>
      <c r="F39" s="50"/>
      <c r="G39" s="50"/>
      <c r="H39" s="50"/>
      <c r="I39" s="50"/>
      <c r="J39" s="50"/>
      <c r="K39" s="50"/>
      <c r="L39" s="50"/>
      <c r="M39" s="51"/>
    </row>
    <row r="40" spans="1:13" ht="21" x14ac:dyDescent="0.35">
      <c r="A40" s="52" t="s">
        <v>35</v>
      </c>
      <c r="B40" s="53"/>
      <c r="C40" s="53"/>
      <c r="D40" s="53"/>
      <c r="E40" s="20"/>
      <c r="F40" s="20"/>
      <c r="G40" s="20"/>
      <c r="H40" s="20"/>
      <c r="I40" s="20"/>
      <c r="J40" s="20"/>
      <c r="K40" s="20"/>
      <c r="L40" s="20"/>
      <c r="M40" s="4"/>
    </row>
    <row r="41" spans="1:13" ht="21" x14ac:dyDescent="0.35">
      <c r="A41" s="54"/>
      <c r="B41" s="53"/>
      <c r="C41" s="53"/>
      <c r="D41" s="53"/>
      <c r="E41" s="14"/>
      <c r="F41" s="14"/>
      <c r="G41" s="14"/>
      <c r="H41" s="14"/>
      <c r="I41" s="14"/>
      <c r="J41" s="14"/>
      <c r="K41" s="14"/>
      <c r="L41" s="14"/>
      <c r="M41" s="7"/>
    </row>
    <row r="42" spans="1:13" ht="21" x14ac:dyDescent="0.35">
      <c r="A42" s="55" t="s">
        <v>27</v>
      </c>
      <c r="B42" s="56"/>
      <c r="C42" s="56"/>
      <c r="D42" s="56"/>
      <c r="E42" s="17"/>
      <c r="F42" s="17"/>
      <c r="G42" s="17"/>
      <c r="H42" s="17"/>
      <c r="I42" s="17"/>
      <c r="J42" s="17"/>
      <c r="K42" s="17"/>
      <c r="L42" s="17"/>
      <c r="M42" s="19"/>
    </row>
  </sheetData>
  <mergeCells count="4">
    <mergeCell ref="G15:H15"/>
    <mergeCell ref="I15:J15"/>
    <mergeCell ref="K15:L15"/>
    <mergeCell ref="A32:B32"/>
  </mergeCells>
  <pageMargins left="0.7" right="0.7" top="0.75" bottom="0.75" header="0.3" footer="0.3"/>
  <pageSetup paperSize="9" scale="5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ASSORTED</vt:lpstr>
      <vt:lpstr>ASSORTED!Print_Area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2022-02-15T09:39:21Z</cp:lastPrinted>
  <dcterms:created xsi:type="dcterms:W3CDTF">2018-08-06T06:08:58Z</dcterms:created>
  <dcterms:modified xsi:type="dcterms:W3CDTF">2024-08-06T17:42:28Z</dcterms:modified>
</cp:coreProperties>
</file>