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ASSORTED!$A$1:$M$55</definedName>
  </definedNames>
  <calcPr calcId="145621"/>
</workbook>
</file>

<file path=xl/calcChain.xml><?xml version="1.0" encoding="utf-8"?>
<calcChain xmlns="http://schemas.openxmlformats.org/spreadsheetml/2006/main">
  <c r="M51" i="2" l="1"/>
  <c r="M49" i="2"/>
  <c r="M48" i="2"/>
  <c r="M47" i="2"/>
  <c r="M45" i="2"/>
  <c r="I28" i="2" l="1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M28" i="2"/>
  <c r="M29" i="2"/>
  <c r="M30" i="2"/>
  <c r="J30" i="2" s="1"/>
  <c r="L30" i="2" s="1"/>
  <c r="M31" i="2"/>
  <c r="M32" i="2"/>
  <c r="M33" i="2"/>
  <c r="M34" i="2"/>
  <c r="M35" i="2"/>
  <c r="J35" i="2" s="1"/>
  <c r="L35" i="2" s="1"/>
  <c r="M36" i="2"/>
  <c r="M37" i="2"/>
  <c r="M38" i="2"/>
  <c r="M39" i="2"/>
  <c r="J39" i="2" s="1"/>
  <c r="L39" i="2" s="1"/>
  <c r="M40" i="2"/>
  <c r="M41" i="2"/>
  <c r="M42" i="2"/>
  <c r="M43" i="2"/>
  <c r="J31" i="2" l="1"/>
  <c r="L31" i="2" s="1"/>
  <c r="J33" i="2"/>
  <c r="L33" i="2" s="1"/>
  <c r="J40" i="2"/>
  <c r="L40" i="2" s="1"/>
  <c r="J43" i="2"/>
  <c r="L43" i="2" s="1"/>
  <c r="J42" i="2"/>
  <c r="L42" i="2" s="1"/>
  <c r="J41" i="2"/>
  <c r="L41" i="2" s="1"/>
  <c r="J38" i="2"/>
  <c r="L38" i="2" s="1"/>
  <c r="J37" i="2"/>
  <c r="L37" i="2" s="1"/>
  <c r="J36" i="2"/>
  <c r="L36" i="2" s="1"/>
  <c r="J34" i="2"/>
  <c r="L34" i="2" s="1"/>
  <c r="J32" i="2"/>
  <c r="L32" i="2" s="1"/>
  <c r="J29" i="2"/>
  <c r="L29" i="2" s="1"/>
  <c r="J28" i="2"/>
  <c r="L28" i="2" s="1"/>
  <c r="I19" i="2"/>
  <c r="I20" i="2"/>
  <c r="I21" i="2"/>
  <c r="I22" i="2"/>
  <c r="I23" i="2"/>
  <c r="I24" i="2"/>
  <c r="I25" i="2"/>
  <c r="I26" i="2"/>
  <c r="I27" i="2"/>
  <c r="K19" i="2"/>
  <c r="K20" i="2"/>
  <c r="K21" i="2"/>
  <c r="K22" i="2"/>
  <c r="K23" i="2"/>
  <c r="K24" i="2"/>
  <c r="K25" i="2"/>
  <c r="K26" i="2"/>
  <c r="K27" i="2"/>
  <c r="M19" i="2"/>
  <c r="M20" i="2"/>
  <c r="M21" i="2"/>
  <c r="M22" i="2"/>
  <c r="M23" i="2"/>
  <c r="M24" i="2"/>
  <c r="M25" i="2"/>
  <c r="M26" i="2"/>
  <c r="M27" i="2"/>
  <c r="J26" i="2" l="1"/>
  <c r="L26" i="2" s="1"/>
  <c r="J25" i="2"/>
  <c r="L25" i="2" s="1"/>
  <c r="J22" i="2"/>
  <c r="L22" i="2" s="1"/>
  <c r="J21" i="2"/>
  <c r="L21" i="2" s="1"/>
  <c r="J24" i="2"/>
  <c r="L24" i="2" s="1"/>
  <c r="J20" i="2"/>
  <c r="L20" i="2" s="1"/>
  <c r="J27" i="2"/>
  <c r="L27" i="2" s="1"/>
  <c r="J23" i="2"/>
  <c r="L23" i="2" s="1"/>
  <c r="J19" i="2"/>
  <c r="L19" i="2" s="1"/>
  <c r="M18" i="2"/>
  <c r="I18" i="2" l="1"/>
  <c r="K18" i="2"/>
  <c r="J18" i="2" l="1"/>
  <c r="M46" i="2"/>
  <c r="L18" i="2" l="1"/>
</calcChain>
</file>

<file path=xl/sharedStrings.xml><?xml version="1.0" encoding="utf-8"?>
<sst xmlns="http://schemas.openxmlformats.org/spreadsheetml/2006/main" count="81" uniqueCount="74">
  <si>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</si>
  <si>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</si>
  <si>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</si>
  <si>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</si>
  <si>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</si>
  <si>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</si>
  <si>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</si>
  <si>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</si>
  <si>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</si>
  <si>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</si>
  <si>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</si>
  <si>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</si>
  <si>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</si>
  <si>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</si>
  <si>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</si>
  <si>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</si>
  <si>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</si>
  <si>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</si>
  <si>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</si>
  <si>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</si>
  <si>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</si>
  <si>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</si>
  <si>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</si>
  <si>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</si>
  <si>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</si>
  <si>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</si>
  <si>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</si>
  <si>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</si>
  <si>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</si>
  <si>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</si>
  <si>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</si>
  <si>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</si>
  <si>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</si>
  <si>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</si>
  <si>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</si>
  <si>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</si>
  <si>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</si>
  <si>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</si>
  <si>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</si>
  <si>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</si>
  <si>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</si>
  <si>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</si>
  <si>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SPECS</t>
  </si>
  <si>
    <t xml:space="preserve"> </t>
  </si>
  <si>
    <r>
      <t xml:space="preserve">2) Delivery   </t>
    </r>
    <r>
      <rPr>
        <sz val="14"/>
        <rFont val="Calibri"/>
        <family val="2"/>
      </rPr>
      <t>: Within 30-45 Days.</t>
    </r>
  </si>
  <si>
    <t>DATE : 05.12.2024</t>
  </si>
  <si>
    <t>EVENT NO : R2368</t>
  </si>
  <si>
    <t>chopping Board</t>
  </si>
  <si>
    <t>squeezer plastic bottles</t>
  </si>
  <si>
    <t>Bar Mat</t>
  </si>
  <si>
    <t>Bar Coasters</t>
  </si>
  <si>
    <t>ICE Buckets Stainless</t>
  </si>
  <si>
    <t>Electric ICE CRUSHER Machine</t>
  </si>
  <si>
    <t>Ice Tong</t>
  </si>
  <si>
    <t>Bar Spoon</t>
  </si>
  <si>
    <t>Jigger ( as per GR)</t>
  </si>
  <si>
    <t>Muddler with stainless bottom rubber base</t>
  </si>
  <si>
    <t>Bottle pourer</t>
  </si>
  <si>
    <t>Lemon squeezer</t>
  </si>
  <si>
    <t>ICE scoop Stainless</t>
  </si>
  <si>
    <t>Cocktail shaker</t>
  </si>
  <si>
    <t>Boston shaker</t>
  </si>
  <si>
    <t>Bar grater</t>
  </si>
  <si>
    <t>Julep strainer</t>
  </si>
  <si>
    <t>Bar peeler tools</t>
  </si>
  <si>
    <t>Hawthorne strainer</t>
  </si>
  <si>
    <t>Corkscrew for wine</t>
  </si>
  <si>
    <t>Bar caddy</t>
  </si>
  <si>
    <t>Rimmer</t>
  </si>
  <si>
    <t>Garnish try</t>
  </si>
  <si>
    <t>ICE box</t>
  </si>
  <si>
    <t>Floor mat as per squre meter required-LENGTH 15 FOOT BY WIDTH 3 FOOT</t>
  </si>
  <si>
    <t>SALVER</t>
  </si>
  <si>
    <t>PAPER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</si>
</sst>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mbria"/>
      <family val="1"/>
    </font>
    <font>
      <sz val="11"/>
      <name val="Cambri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4" fillId="0" borderId="2" xfId="0" applyFont="1" applyBorder="1"/>
    <xf numFmtId="0" fontId="0" fillId="0" borderId="0" xfId="0" applyBorder="1"/>
    <xf numFmtId="0" fontId="15" fillId="0" borderId="0" xfId="0" applyFont="1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0" fillId="0" borderId="0" xfId="0" applyFont="1" applyBorder="1" applyAlignment="1"/>
    <xf numFmtId="0" fontId="10" fillId="0" borderId="5" xfId="0" applyFont="1" applyBorder="1" applyAlignment="1"/>
    <xf numFmtId="0" fontId="10" fillId="0" borderId="8" xfId="0" applyFont="1" applyBorder="1" applyAlignment="1"/>
    <xf numFmtId="2" fontId="10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2" fillId="0" borderId="4" xfId="0" applyFont="1" applyBorder="1"/>
    <xf numFmtId="0" fontId="10" fillId="0" borderId="2" xfId="0" applyFont="1" applyBorder="1" applyAlignment="1"/>
    <xf numFmtId="2" fontId="10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0" fillId="0" borderId="6" xfId="0" applyFont="1" applyBorder="1" applyAlignment="1"/>
    <xf numFmtId="2" fontId="10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0" fillId="0" borderId="4" xfId="0" applyFont="1" applyBorder="1"/>
    <xf numFmtId="0" fontId="10" fillId="0" borderId="0" xfId="0" applyFont="1" applyBorder="1"/>
    <xf numFmtId="0" fontId="0" fillId="0" borderId="4" xfId="0" applyBorder="1"/>
    <xf numFmtId="0" fontId="10" fillId="0" borderId="10" xfId="0" applyFont="1" applyBorder="1"/>
    <xf numFmtId="0" fontId="10" fillId="0" borderId="6" xfId="0" applyFont="1" applyBorder="1"/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1" fillId="0" borderId="2" xfId="0" applyFont="1" applyBorder="1" applyAlignment="1"/>
    <xf numFmtId="0" fontId="10" fillId="0" borderId="3" xfId="0" applyFont="1" applyBorder="1" applyAlignment="1"/>
    <xf numFmtId="0" fontId="11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16" fillId="0" borderId="4" xfId="0" applyFont="1" applyBorder="1"/>
    <xf numFmtId="0" fontId="25" fillId="0" borderId="0" xfId="0" applyFont="1" applyBorder="1"/>
    <xf numFmtId="0" fontId="17" fillId="0" borderId="4" xfId="0" applyFont="1" applyFill="1" applyBorder="1"/>
    <xf numFmtId="0" fontId="9" fillId="0" borderId="4" xfId="0" applyFont="1" applyBorder="1" applyAlignment="1" applyProtection="1">
      <alignment horizontal="center"/>
      <protection locked="0"/>
    </xf>
    <xf numFmtId="0" fontId="17" fillId="0" borderId="0" xfId="0" applyFont="1"/>
    <xf numFmtId="0" fontId="27" fillId="0" borderId="0" xfId="0" applyFont="1" applyBorder="1"/>
    <xf numFmtId="0" fontId="28" fillId="0" borderId="0" xfId="0" applyFont="1" applyBorder="1"/>
    <xf numFmtId="0" fontId="17" fillId="0" borderId="0" xfId="0" applyFont="1" applyBorder="1"/>
    <xf numFmtId="0" fontId="0" fillId="2" borderId="0" xfId="0" applyFill="1" applyAlignment="1">
      <alignment horizontal="center" vertical="center"/>
    </xf>
    <xf numFmtId="0" fontId="29" fillId="0" borderId="12" xfId="0" applyFont="1" applyBorder="1" applyAlignment="1" applyProtection="1">
      <alignment horizontal="center"/>
      <protection locked="0"/>
    </xf>
    <xf numFmtId="0" fontId="29" fillId="0" borderId="13" xfId="0" applyFont="1" applyBorder="1" applyAlignment="1" applyProtection="1">
      <alignment horizontal="center"/>
      <protection locked="0"/>
    </xf>
    <xf numFmtId="0" fontId="24" fillId="0" borderId="0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30" fillId="2" borderId="15" xfId="0" applyFont="1" applyFill="1" applyBorder="1" applyAlignment="1" applyProtection="1">
      <alignment horizontal="center" vertical="center"/>
      <protection locked="0"/>
    </xf>
    <xf numFmtId="2" fontId="30" fillId="2" borderId="15" xfId="0" applyNumberFormat="1" applyFont="1" applyFill="1" applyBorder="1" applyAlignment="1">
      <alignment horizontal="center" vertical="center"/>
    </xf>
    <xf numFmtId="0" fontId="30" fillId="0" borderId="15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0" fillId="0" borderId="15" xfId="0" applyBorder="1" applyAlignment="1">
      <alignment horizontal="center" vertical="top"/>
    </xf>
    <xf numFmtId="0" fontId="22" fillId="0" borderId="15" xfId="0" applyFont="1" applyBorder="1" applyAlignment="1">
      <alignment vertical="top"/>
    </xf>
    <xf numFmtId="0" fontId="26" fillId="3" borderId="15" xfId="0" applyFont="1" applyFill="1" applyBorder="1" applyAlignment="1">
      <alignment horizontal="center" vertical="center"/>
    </xf>
    <xf numFmtId="0" fontId="22" fillId="0" borderId="15" xfId="0" applyFont="1" applyBorder="1" applyAlignment="1">
      <alignment horizontal="center" vertical="top"/>
    </xf>
    <xf numFmtId="2" fontId="18" fillId="0" borderId="15" xfId="0" applyNumberFormat="1" applyFont="1" applyBorder="1" applyAlignment="1">
      <alignment horizontal="center" vertical="top"/>
    </xf>
    <xf numFmtId="2" fontId="18" fillId="0" borderId="15" xfId="0" applyNumberFormat="1" applyFont="1" applyBorder="1" applyAlignment="1">
      <alignment horizontal="center" vertical="center"/>
    </xf>
    <xf numFmtId="2" fontId="9" fillId="2" borderId="15" xfId="0" applyNumberFormat="1" applyFont="1" applyFill="1" applyBorder="1" applyAlignment="1">
      <alignment horizontal="center" vertical="top"/>
    </xf>
    <xf numFmtId="2" fontId="17" fillId="0" borderId="15" xfId="0" applyNumberFormat="1" applyFont="1" applyBorder="1" applyAlignment="1">
      <alignment horizontal="center" vertical="top"/>
    </xf>
    <xf numFmtId="0" fontId="33" fillId="0" borderId="15" xfId="0" applyNumberFormat="1" applyFont="1" applyBorder="1" applyAlignment="1" applyProtection="1">
      <alignment horizontal="center" vertical="center"/>
    </xf>
    <xf numFmtId="0" fontId="32" fillId="0" borderId="15" xfId="0" applyNumberFormat="1" applyFont="1" applyBorder="1" applyAlignment="1" applyProtection="1">
      <alignment vertical="center" wrapText="1"/>
    </xf>
    <xf numFmtId="0" fontId="33" fillId="0" borderId="15" xfId="0" applyNumberFormat="1" applyFont="1" applyBorder="1" applyAlignment="1" applyProtection="1">
      <alignment vertical="center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3" fillId="0" borderId="15" xfId="0" applyNumberFormat="1" applyFont="1" applyBorder="1" applyAlignment="1" applyProtection="1">
      <alignment vertical="center" wrapText="1"/>
    </xf>
    <xf numFmtId="0" fontId="32" fillId="0" borderId="15" xfId="0" applyNumberFormat="1" applyFont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A2" zoomScaleNormal="100" workbookViewId="0">
      <selection activeCell="O50" sqref="O50"/>
    </sheetView>
  </sheetViews>
  <sheetFormatPr defaultRowHeight="15" x14ac:dyDescent="0.25"/>
  <cols>
    <col min="1" max="1" width="6.42578125" customWidth="1"/>
    <col min="2" max="2" width="19.5703125" customWidth="1"/>
    <col min="3" max="3" width="11.140625" customWidth="1"/>
    <col min="4" max="4" width="11.7109375" customWidth="1"/>
    <col min="5" max="5" width="10.85546875" customWidth="1"/>
    <col min="6" max="6" width="12" customWidth="1"/>
    <col min="11" max="11" width="10.42578125" customWidth="1"/>
    <col min="12" max="12" width="11" customWidth="1"/>
    <col min="13" max="13" width="15.7109375" customWidth="1"/>
    <col min="14" max="14" width="13.140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79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2"/>
      <c r="B5" s="63"/>
      <c r="C5" s="63"/>
      <c r="D5" s="63"/>
      <c r="E5" s="63"/>
      <c r="F5" s="63"/>
      <c r="G5" s="63"/>
      <c r="H5" s="63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4" t="s">
        <v>1</v>
      </c>
      <c r="F8" s="65"/>
      <c r="G8" s="65"/>
      <c r="H8" s="65"/>
      <c r="I8" s="65"/>
      <c r="J8" s="65"/>
      <c r="K8" s="65"/>
      <c r="L8" s="65"/>
      <c r="M8" s="66"/>
    </row>
    <row r="9" spans="1:13" ht="18.75" x14ac:dyDescent="0.3">
      <c r="A9" s="5"/>
      <c r="B9" s="84" t="s">
        <v>41</v>
      </c>
      <c r="C9" s="85"/>
      <c r="D9" s="77"/>
      <c r="E9" s="75" t="s">
        <v>36</v>
      </c>
      <c r="F9" s="76"/>
      <c r="G9" s="76"/>
      <c r="H9" s="76"/>
      <c r="I9" s="76"/>
      <c r="J9" s="76"/>
      <c r="K9" s="67"/>
      <c r="L9" s="67"/>
      <c r="M9" s="68"/>
    </row>
    <row r="10" spans="1:13" ht="18.75" x14ac:dyDescent="0.3">
      <c r="A10" s="5"/>
      <c r="B10" s="87"/>
      <c r="C10" s="86"/>
      <c r="D10" s="15"/>
      <c r="E10" s="62" t="s">
        <v>25</v>
      </c>
      <c r="F10" s="63"/>
      <c r="G10" s="63"/>
      <c r="H10" s="63"/>
      <c r="I10" s="63"/>
      <c r="J10" s="63"/>
      <c r="K10" s="32"/>
      <c r="L10" s="32"/>
      <c r="M10" s="69"/>
    </row>
    <row r="11" spans="1:13" ht="18.75" x14ac:dyDescent="0.3">
      <c r="A11" s="80"/>
      <c r="B11" s="81"/>
      <c r="C11" s="16"/>
      <c r="D11" s="16"/>
      <c r="E11" s="34" t="s">
        <v>26</v>
      </c>
      <c r="F11" s="97"/>
      <c r="G11" s="97"/>
      <c r="H11" s="97"/>
      <c r="I11" s="97"/>
      <c r="J11" s="97"/>
      <c r="K11" s="57"/>
      <c r="L11" s="57"/>
      <c r="M11" s="58"/>
    </row>
    <row r="12" spans="1:13" ht="18.75" x14ac:dyDescent="0.3">
      <c r="A12" s="54"/>
      <c r="B12" s="91" t="s">
        <v>46</v>
      </c>
      <c r="C12" s="14"/>
      <c r="D12" s="14"/>
      <c r="E12" s="39"/>
      <c r="F12" s="70"/>
      <c r="G12" s="70"/>
      <c r="H12" s="70"/>
      <c r="I12" s="70"/>
      <c r="J12" s="70"/>
      <c r="K12" s="70"/>
      <c r="L12" s="70"/>
      <c r="M12" s="71"/>
    </row>
    <row r="13" spans="1:13" ht="21.75" customHeight="1" x14ac:dyDescent="0.25">
      <c r="A13" s="82"/>
      <c r="B13" s="92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2" t="s">
        <v>45</v>
      </c>
      <c r="F14" s="73"/>
      <c r="G14" s="73"/>
      <c r="H14" s="73"/>
      <c r="I14" s="73"/>
      <c r="J14" s="73"/>
      <c r="K14" s="73"/>
      <c r="L14" s="73"/>
      <c r="M14" s="74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89" t="s">
        <v>40</v>
      </c>
      <c r="G15" s="109" t="s">
        <v>5</v>
      </c>
      <c r="H15" s="110"/>
      <c r="I15" s="109" t="s">
        <v>6</v>
      </c>
      <c r="J15" s="110"/>
      <c r="K15" s="109" t="s">
        <v>7</v>
      </c>
      <c r="L15" s="110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42</v>
      </c>
      <c r="D16" s="23" t="s">
        <v>37</v>
      </c>
      <c r="E16" s="23" t="s">
        <v>11</v>
      </c>
      <c r="F16" s="90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83"/>
      <c r="B17" s="23"/>
      <c r="C17" s="78"/>
      <c r="D17" s="78"/>
      <c r="E17" s="78" t="s">
        <v>15</v>
      </c>
      <c r="F17" s="90" t="s">
        <v>38</v>
      </c>
      <c r="G17" s="24"/>
      <c r="H17" s="24"/>
      <c r="I17" s="25"/>
      <c r="J17" s="24"/>
      <c r="K17" s="25"/>
      <c r="L17" s="24"/>
      <c r="M17" s="24"/>
    </row>
    <row r="18" spans="1:14" ht="30.75" customHeight="1" x14ac:dyDescent="0.25">
      <c r="A18" s="93">
        <v>1</v>
      </c>
      <c r="B18" s="108" t="s">
        <v>47</v>
      </c>
      <c r="C18" s="96"/>
      <c r="D18" s="95"/>
      <c r="E18" s="106">
        <v>3</v>
      </c>
      <c r="F18" s="94">
        <v>600</v>
      </c>
      <c r="G18" s="94">
        <v>18</v>
      </c>
      <c r="H18" s="94">
        <v>0</v>
      </c>
      <c r="I18" s="94">
        <f t="shared" ref="I18:I43" si="0">G18/2</f>
        <v>9</v>
      </c>
      <c r="J18" s="94">
        <f>I18%*M18</f>
        <v>162</v>
      </c>
      <c r="K18" s="94">
        <f t="shared" ref="K18:K43" si="1">G18/2</f>
        <v>9</v>
      </c>
      <c r="L18" s="94">
        <f>J18</f>
        <v>162</v>
      </c>
      <c r="M18" s="94">
        <f>E18*F18</f>
        <v>1800</v>
      </c>
      <c r="N18" s="88"/>
    </row>
    <row r="19" spans="1:14" ht="45" customHeight="1" x14ac:dyDescent="0.25">
      <c r="A19" s="93">
        <v>2</v>
      </c>
      <c r="B19" s="113" t="s">
        <v>48</v>
      </c>
      <c r="C19" s="96"/>
      <c r="D19" s="95"/>
      <c r="E19" s="106">
        <v>24</v>
      </c>
      <c r="F19" s="94">
        <v>37</v>
      </c>
      <c r="G19" s="94">
        <v>18</v>
      </c>
      <c r="H19" s="94">
        <v>0</v>
      </c>
      <c r="I19" s="94">
        <f t="shared" si="0"/>
        <v>9</v>
      </c>
      <c r="J19" s="94">
        <f t="shared" ref="J19:J43" si="2">I19%*M19</f>
        <v>79.92</v>
      </c>
      <c r="K19" s="94">
        <f t="shared" si="1"/>
        <v>9</v>
      </c>
      <c r="L19" s="94">
        <f t="shared" ref="L19:L43" si="3">J19</f>
        <v>79.92</v>
      </c>
      <c r="M19" s="94">
        <f t="shared" ref="M19:M43" si="4">E19*F19</f>
        <v>888</v>
      </c>
      <c r="N19" s="88"/>
    </row>
    <row r="20" spans="1:14" ht="30" customHeight="1" x14ac:dyDescent="0.25">
      <c r="A20" s="93">
        <v>3</v>
      </c>
      <c r="B20" s="108" t="s">
        <v>49</v>
      </c>
      <c r="C20" s="96"/>
      <c r="D20" s="95"/>
      <c r="E20" s="106">
        <v>60</v>
      </c>
      <c r="F20" s="94">
        <v>285</v>
      </c>
      <c r="G20" s="94">
        <v>18</v>
      </c>
      <c r="H20" s="94">
        <v>0</v>
      </c>
      <c r="I20" s="94">
        <f t="shared" si="0"/>
        <v>9</v>
      </c>
      <c r="J20" s="94">
        <f t="shared" si="2"/>
        <v>1539</v>
      </c>
      <c r="K20" s="94">
        <f t="shared" si="1"/>
        <v>9</v>
      </c>
      <c r="L20" s="94">
        <f t="shared" si="3"/>
        <v>1539</v>
      </c>
      <c r="M20" s="94">
        <f t="shared" si="4"/>
        <v>17100</v>
      </c>
      <c r="N20" s="88"/>
    </row>
    <row r="21" spans="1:14" ht="30" customHeight="1" x14ac:dyDescent="0.25">
      <c r="A21" s="93">
        <v>4</v>
      </c>
      <c r="B21" s="114" t="s">
        <v>50</v>
      </c>
      <c r="C21" s="96" t="s">
        <v>73</v>
      </c>
      <c r="D21" s="95"/>
      <c r="E21" s="106">
        <v>50</v>
      </c>
      <c r="F21" s="94">
        <v>5</v>
      </c>
      <c r="G21" s="94">
        <v>18</v>
      </c>
      <c r="H21" s="94">
        <v>0</v>
      </c>
      <c r="I21" s="94">
        <f t="shared" si="0"/>
        <v>9</v>
      </c>
      <c r="J21" s="94">
        <f t="shared" si="2"/>
        <v>22.5</v>
      </c>
      <c r="K21" s="94">
        <f t="shared" si="1"/>
        <v>9</v>
      </c>
      <c r="L21" s="94">
        <f t="shared" si="3"/>
        <v>22.5</v>
      </c>
      <c r="M21" s="94">
        <f t="shared" si="4"/>
        <v>250</v>
      </c>
      <c r="N21" s="88"/>
    </row>
    <row r="22" spans="1:14" ht="30" customHeight="1" x14ac:dyDescent="0.25">
      <c r="A22" s="93">
        <v>5</v>
      </c>
      <c r="B22" s="108" t="s">
        <v>51</v>
      </c>
      <c r="C22" s="96"/>
      <c r="D22" s="95"/>
      <c r="E22" s="106">
        <v>6</v>
      </c>
      <c r="F22" s="94">
        <v>450</v>
      </c>
      <c r="G22" s="94">
        <v>12</v>
      </c>
      <c r="H22" s="94">
        <v>0</v>
      </c>
      <c r="I22" s="94">
        <f t="shared" si="0"/>
        <v>6</v>
      </c>
      <c r="J22" s="94">
        <f t="shared" si="2"/>
        <v>162</v>
      </c>
      <c r="K22" s="94">
        <f t="shared" si="1"/>
        <v>6</v>
      </c>
      <c r="L22" s="94">
        <f t="shared" si="3"/>
        <v>162</v>
      </c>
      <c r="M22" s="94">
        <f t="shared" si="4"/>
        <v>2700</v>
      </c>
      <c r="N22" s="88"/>
    </row>
    <row r="23" spans="1:14" ht="45" customHeight="1" x14ac:dyDescent="0.25">
      <c r="A23" s="93">
        <v>6</v>
      </c>
      <c r="B23" s="113" t="s">
        <v>52</v>
      </c>
      <c r="C23" s="96"/>
      <c r="D23" s="95"/>
      <c r="E23" s="106">
        <v>1</v>
      </c>
      <c r="F23" s="94">
        <v>3500</v>
      </c>
      <c r="G23" s="94">
        <v>18</v>
      </c>
      <c r="H23" s="94">
        <v>0</v>
      </c>
      <c r="I23" s="94">
        <f t="shared" si="0"/>
        <v>9</v>
      </c>
      <c r="J23" s="94">
        <f t="shared" si="2"/>
        <v>315</v>
      </c>
      <c r="K23" s="94">
        <f t="shared" si="1"/>
        <v>9</v>
      </c>
      <c r="L23" s="94">
        <f t="shared" si="3"/>
        <v>315</v>
      </c>
      <c r="M23" s="94">
        <f t="shared" si="4"/>
        <v>3500</v>
      </c>
      <c r="N23" s="88"/>
    </row>
    <row r="24" spans="1:14" ht="31.5" customHeight="1" x14ac:dyDescent="0.25">
      <c r="A24" s="93">
        <v>7</v>
      </c>
      <c r="B24" s="108" t="s">
        <v>53</v>
      </c>
      <c r="C24" s="96"/>
      <c r="D24" s="95"/>
      <c r="E24" s="106">
        <v>12</v>
      </c>
      <c r="F24" s="94">
        <v>90</v>
      </c>
      <c r="G24" s="94">
        <v>18</v>
      </c>
      <c r="H24" s="94">
        <v>0</v>
      </c>
      <c r="I24" s="94">
        <f t="shared" si="0"/>
        <v>9</v>
      </c>
      <c r="J24" s="94">
        <f t="shared" si="2"/>
        <v>97.2</v>
      </c>
      <c r="K24" s="94">
        <f t="shared" si="1"/>
        <v>9</v>
      </c>
      <c r="L24" s="94">
        <f t="shared" si="3"/>
        <v>97.2</v>
      </c>
      <c r="M24" s="94">
        <f t="shared" si="4"/>
        <v>1080</v>
      </c>
      <c r="N24" s="88"/>
    </row>
    <row r="25" spans="1:14" ht="31.5" customHeight="1" x14ac:dyDescent="0.25">
      <c r="A25" s="93">
        <v>8</v>
      </c>
      <c r="B25" s="108" t="s">
        <v>54</v>
      </c>
      <c r="C25" s="96"/>
      <c r="D25" s="95"/>
      <c r="E25" s="106">
        <v>6</v>
      </c>
      <c r="F25" s="94">
        <v>90</v>
      </c>
      <c r="G25" s="94">
        <v>18</v>
      </c>
      <c r="H25" s="94">
        <v>0</v>
      </c>
      <c r="I25" s="94">
        <f t="shared" si="0"/>
        <v>9</v>
      </c>
      <c r="J25" s="94">
        <f t="shared" si="2"/>
        <v>48.6</v>
      </c>
      <c r="K25" s="94">
        <f t="shared" si="1"/>
        <v>9</v>
      </c>
      <c r="L25" s="94">
        <f t="shared" si="3"/>
        <v>48.6</v>
      </c>
      <c r="M25" s="94">
        <f t="shared" si="4"/>
        <v>540</v>
      </c>
      <c r="N25" s="88"/>
    </row>
    <row r="26" spans="1:14" ht="31.5" customHeight="1" x14ac:dyDescent="0.25">
      <c r="A26" s="93">
        <v>9</v>
      </c>
      <c r="B26" s="114" t="s">
        <v>55</v>
      </c>
      <c r="C26" s="96"/>
      <c r="D26" s="95"/>
      <c r="E26" s="106">
        <v>2</v>
      </c>
      <c r="F26" s="94">
        <v>550</v>
      </c>
      <c r="G26" s="94">
        <v>12</v>
      </c>
      <c r="H26" s="94">
        <v>0</v>
      </c>
      <c r="I26" s="94">
        <f t="shared" si="0"/>
        <v>6</v>
      </c>
      <c r="J26" s="94">
        <f t="shared" si="2"/>
        <v>66</v>
      </c>
      <c r="K26" s="94">
        <f t="shared" si="1"/>
        <v>6</v>
      </c>
      <c r="L26" s="94">
        <f t="shared" si="3"/>
        <v>66</v>
      </c>
      <c r="M26" s="94">
        <f t="shared" si="4"/>
        <v>1100</v>
      </c>
      <c r="N26" s="88"/>
    </row>
    <row r="27" spans="1:14" ht="54.75" customHeight="1" x14ac:dyDescent="0.25">
      <c r="A27" s="93">
        <v>10</v>
      </c>
      <c r="B27" s="107" t="s">
        <v>56</v>
      </c>
      <c r="C27" s="96"/>
      <c r="D27" s="95"/>
      <c r="E27" s="106">
        <v>6</v>
      </c>
      <c r="F27" s="94">
        <v>180</v>
      </c>
      <c r="G27" s="94">
        <v>18</v>
      </c>
      <c r="H27" s="94">
        <v>0</v>
      </c>
      <c r="I27" s="94">
        <f t="shared" si="0"/>
        <v>9</v>
      </c>
      <c r="J27" s="94">
        <f t="shared" si="2"/>
        <v>97.2</v>
      </c>
      <c r="K27" s="94">
        <f t="shared" si="1"/>
        <v>9</v>
      </c>
      <c r="L27" s="94">
        <f t="shared" si="3"/>
        <v>97.2</v>
      </c>
      <c r="M27" s="94">
        <f t="shared" si="4"/>
        <v>1080</v>
      </c>
      <c r="N27" s="88"/>
    </row>
    <row r="28" spans="1:14" ht="30.75" customHeight="1" x14ac:dyDescent="0.25">
      <c r="A28" s="93">
        <v>11</v>
      </c>
      <c r="B28" s="107" t="s">
        <v>57</v>
      </c>
      <c r="C28" s="96"/>
      <c r="D28" s="95"/>
      <c r="E28" s="106">
        <v>24</v>
      </c>
      <c r="F28" s="94">
        <v>40</v>
      </c>
      <c r="G28" s="94">
        <v>12</v>
      </c>
      <c r="H28" s="94">
        <v>0</v>
      </c>
      <c r="I28" s="94">
        <f t="shared" si="0"/>
        <v>6</v>
      </c>
      <c r="J28" s="94">
        <f t="shared" si="2"/>
        <v>57.599999999999994</v>
      </c>
      <c r="K28" s="94">
        <f t="shared" si="1"/>
        <v>6</v>
      </c>
      <c r="L28" s="94">
        <f t="shared" si="3"/>
        <v>57.599999999999994</v>
      </c>
      <c r="M28" s="94">
        <f t="shared" si="4"/>
        <v>960</v>
      </c>
      <c r="N28" s="88"/>
    </row>
    <row r="29" spans="1:14" ht="30.75" customHeight="1" x14ac:dyDescent="0.25">
      <c r="A29" s="93">
        <v>12</v>
      </c>
      <c r="B29" s="108" t="s">
        <v>58</v>
      </c>
      <c r="C29" s="96"/>
      <c r="D29" s="95"/>
      <c r="E29" s="106">
        <v>3</v>
      </c>
      <c r="F29" s="94">
        <v>120</v>
      </c>
      <c r="G29" s="94">
        <v>12</v>
      </c>
      <c r="H29" s="94">
        <v>0</v>
      </c>
      <c r="I29" s="94">
        <f t="shared" si="0"/>
        <v>6</v>
      </c>
      <c r="J29" s="94">
        <f t="shared" si="2"/>
        <v>21.599999999999998</v>
      </c>
      <c r="K29" s="94">
        <f t="shared" si="1"/>
        <v>6</v>
      </c>
      <c r="L29" s="94">
        <f t="shared" si="3"/>
        <v>21.599999999999998</v>
      </c>
      <c r="M29" s="94">
        <f t="shared" si="4"/>
        <v>360</v>
      </c>
      <c r="N29" s="88"/>
    </row>
    <row r="30" spans="1:14" ht="30.75" customHeight="1" x14ac:dyDescent="0.25">
      <c r="A30" s="93">
        <v>13</v>
      </c>
      <c r="B30" s="108" t="s">
        <v>59</v>
      </c>
      <c r="C30" s="96"/>
      <c r="D30" s="95"/>
      <c r="E30" s="106">
        <v>3</v>
      </c>
      <c r="F30" s="94">
        <v>350</v>
      </c>
      <c r="G30" s="94">
        <v>18</v>
      </c>
      <c r="H30" s="94">
        <v>0</v>
      </c>
      <c r="I30" s="94">
        <f t="shared" si="0"/>
        <v>9</v>
      </c>
      <c r="J30" s="94">
        <f t="shared" si="2"/>
        <v>94.5</v>
      </c>
      <c r="K30" s="94">
        <f t="shared" si="1"/>
        <v>9</v>
      </c>
      <c r="L30" s="94">
        <f t="shared" si="3"/>
        <v>94.5</v>
      </c>
      <c r="M30" s="94">
        <f t="shared" si="4"/>
        <v>1050</v>
      </c>
      <c r="N30" s="88"/>
    </row>
    <row r="31" spans="1:14" ht="30.75" customHeight="1" x14ac:dyDescent="0.25">
      <c r="A31" s="93">
        <v>14</v>
      </c>
      <c r="B31" s="108" t="s">
        <v>60</v>
      </c>
      <c r="C31" s="96"/>
      <c r="D31" s="95"/>
      <c r="E31" s="106">
        <v>3</v>
      </c>
      <c r="F31" s="94">
        <v>350</v>
      </c>
      <c r="G31" s="94">
        <v>12</v>
      </c>
      <c r="H31" s="94">
        <v>0</v>
      </c>
      <c r="I31" s="94">
        <f t="shared" si="0"/>
        <v>6</v>
      </c>
      <c r="J31" s="94">
        <f t="shared" si="2"/>
        <v>63</v>
      </c>
      <c r="K31" s="94">
        <f t="shared" si="1"/>
        <v>6</v>
      </c>
      <c r="L31" s="94">
        <f t="shared" si="3"/>
        <v>63</v>
      </c>
      <c r="M31" s="94">
        <f t="shared" si="4"/>
        <v>1050</v>
      </c>
      <c r="N31" s="88"/>
    </row>
    <row r="32" spans="1:14" ht="30" customHeight="1" x14ac:dyDescent="0.25">
      <c r="A32" s="93">
        <v>15</v>
      </c>
      <c r="B32" s="108" t="s">
        <v>61</v>
      </c>
      <c r="C32" s="96"/>
      <c r="D32" s="95"/>
      <c r="E32" s="106">
        <v>3</v>
      </c>
      <c r="F32" s="94">
        <v>450</v>
      </c>
      <c r="G32" s="94">
        <v>12</v>
      </c>
      <c r="H32" s="94">
        <v>0</v>
      </c>
      <c r="I32" s="94">
        <f t="shared" si="0"/>
        <v>6</v>
      </c>
      <c r="J32" s="94">
        <f t="shared" si="2"/>
        <v>81</v>
      </c>
      <c r="K32" s="94">
        <f t="shared" si="1"/>
        <v>6</v>
      </c>
      <c r="L32" s="94">
        <f t="shared" si="3"/>
        <v>81</v>
      </c>
      <c r="M32" s="94">
        <f t="shared" si="4"/>
        <v>1350</v>
      </c>
      <c r="N32" s="88"/>
    </row>
    <row r="33" spans="1:14" ht="30" customHeight="1" x14ac:dyDescent="0.25">
      <c r="A33" s="93">
        <v>16</v>
      </c>
      <c r="B33" s="108" t="s">
        <v>62</v>
      </c>
      <c r="C33" s="96"/>
      <c r="D33" s="95"/>
      <c r="E33" s="106">
        <v>3</v>
      </c>
      <c r="F33" s="94">
        <v>120</v>
      </c>
      <c r="G33" s="94">
        <v>18</v>
      </c>
      <c r="H33" s="94">
        <v>0</v>
      </c>
      <c r="I33" s="94">
        <f t="shared" si="0"/>
        <v>9</v>
      </c>
      <c r="J33" s="94">
        <f t="shared" si="2"/>
        <v>32.4</v>
      </c>
      <c r="K33" s="94">
        <f t="shared" si="1"/>
        <v>9</v>
      </c>
      <c r="L33" s="94">
        <f t="shared" si="3"/>
        <v>32.4</v>
      </c>
      <c r="M33" s="94">
        <f t="shared" si="4"/>
        <v>360</v>
      </c>
      <c r="N33" s="88"/>
    </row>
    <row r="34" spans="1:14" ht="30" customHeight="1" x14ac:dyDescent="0.25">
      <c r="A34" s="93">
        <v>17</v>
      </c>
      <c r="B34" s="114" t="s">
        <v>64</v>
      </c>
      <c r="C34" s="96"/>
      <c r="D34" s="95"/>
      <c r="E34" s="106">
        <v>3</v>
      </c>
      <c r="F34" s="94">
        <v>85</v>
      </c>
      <c r="G34" s="94">
        <v>18</v>
      </c>
      <c r="H34" s="94">
        <v>0</v>
      </c>
      <c r="I34" s="94">
        <f t="shared" si="0"/>
        <v>9</v>
      </c>
      <c r="J34" s="94">
        <f t="shared" si="2"/>
        <v>22.95</v>
      </c>
      <c r="K34" s="94">
        <f t="shared" si="1"/>
        <v>9</v>
      </c>
      <c r="L34" s="94">
        <f t="shared" si="3"/>
        <v>22.95</v>
      </c>
      <c r="M34" s="94">
        <f t="shared" si="4"/>
        <v>255</v>
      </c>
      <c r="N34" s="88"/>
    </row>
    <row r="35" spans="1:14" ht="30" customHeight="1" x14ac:dyDescent="0.25">
      <c r="A35" s="93">
        <v>18</v>
      </c>
      <c r="B35" s="108" t="s">
        <v>63</v>
      </c>
      <c r="C35" s="96"/>
      <c r="D35" s="95"/>
      <c r="E35" s="106">
        <v>3</v>
      </c>
      <c r="F35" s="94">
        <v>120</v>
      </c>
      <c r="G35" s="94">
        <v>12</v>
      </c>
      <c r="H35" s="94">
        <v>0</v>
      </c>
      <c r="I35" s="94">
        <f t="shared" si="0"/>
        <v>6</v>
      </c>
      <c r="J35" s="94">
        <f t="shared" si="2"/>
        <v>21.599999999999998</v>
      </c>
      <c r="K35" s="94">
        <f t="shared" si="1"/>
        <v>6</v>
      </c>
      <c r="L35" s="94">
        <f t="shared" si="3"/>
        <v>21.599999999999998</v>
      </c>
      <c r="M35" s="94">
        <f t="shared" si="4"/>
        <v>360</v>
      </c>
      <c r="N35" s="88"/>
    </row>
    <row r="36" spans="1:14" ht="30" customHeight="1" x14ac:dyDescent="0.25">
      <c r="A36" s="93">
        <v>19</v>
      </c>
      <c r="B36" s="108" t="s">
        <v>65</v>
      </c>
      <c r="C36" s="96"/>
      <c r="D36" s="95"/>
      <c r="E36" s="106">
        <v>3</v>
      </c>
      <c r="F36" s="94">
        <v>80</v>
      </c>
      <c r="G36" s="94">
        <v>12</v>
      </c>
      <c r="H36" s="94">
        <v>0</v>
      </c>
      <c r="I36" s="94">
        <f t="shared" si="0"/>
        <v>6</v>
      </c>
      <c r="J36" s="94">
        <f t="shared" si="2"/>
        <v>14.399999999999999</v>
      </c>
      <c r="K36" s="94">
        <f t="shared" si="1"/>
        <v>6</v>
      </c>
      <c r="L36" s="94">
        <f t="shared" si="3"/>
        <v>14.399999999999999</v>
      </c>
      <c r="M36" s="94">
        <f t="shared" si="4"/>
        <v>240</v>
      </c>
      <c r="N36" s="88"/>
    </row>
    <row r="37" spans="1:14" ht="30" customHeight="1" x14ac:dyDescent="0.25">
      <c r="A37" s="93">
        <v>20</v>
      </c>
      <c r="B37" s="108" t="s">
        <v>66</v>
      </c>
      <c r="C37" s="96"/>
      <c r="D37" s="95"/>
      <c r="E37" s="106">
        <v>3</v>
      </c>
      <c r="F37" s="94">
        <v>450</v>
      </c>
      <c r="G37" s="94">
        <v>18</v>
      </c>
      <c r="H37" s="94">
        <v>0</v>
      </c>
      <c r="I37" s="94">
        <f t="shared" si="0"/>
        <v>9</v>
      </c>
      <c r="J37" s="94">
        <f t="shared" si="2"/>
        <v>121.5</v>
      </c>
      <c r="K37" s="94">
        <f t="shared" si="1"/>
        <v>9</v>
      </c>
      <c r="L37" s="94">
        <f t="shared" si="3"/>
        <v>121.5</v>
      </c>
      <c r="M37" s="94">
        <f t="shared" si="4"/>
        <v>1350</v>
      </c>
      <c r="N37" s="88"/>
    </row>
    <row r="38" spans="1:14" ht="30" customHeight="1" x14ac:dyDescent="0.25">
      <c r="A38" s="93">
        <v>21</v>
      </c>
      <c r="B38" s="108" t="s">
        <v>67</v>
      </c>
      <c r="C38" s="96"/>
      <c r="D38" s="95"/>
      <c r="E38" s="106">
        <v>24</v>
      </c>
      <c r="F38" s="94">
        <v>300</v>
      </c>
      <c r="G38" s="94">
        <v>18</v>
      </c>
      <c r="H38" s="94">
        <v>0</v>
      </c>
      <c r="I38" s="94">
        <f t="shared" si="0"/>
        <v>9</v>
      </c>
      <c r="J38" s="94">
        <f t="shared" si="2"/>
        <v>648</v>
      </c>
      <c r="K38" s="94">
        <f t="shared" si="1"/>
        <v>9</v>
      </c>
      <c r="L38" s="94">
        <f t="shared" si="3"/>
        <v>648</v>
      </c>
      <c r="M38" s="94">
        <f t="shared" si="4"/>
        <v>7200</v>
      </c>
      <c r="N38" s="88"/>
    </row>
    <row r="39" spans="1:14" ht="30" customHeight="1" x14ac:dyDescent="0.25">
      <c r="A39" s="93">
        <v>22</v>
      </c>
      <c r="B39" s="108" t="s">
        <v>68</v>
      </c>
      <c r="C39" s="96"/>
      <c r="D39" s="95"/>
      <c r="E39" s="106">
        <v>3</v>
      </c>
      <c r="F39" s="94">
        <v>300</v>
      </c>
      <c r="G39" s="94">
        <v>18</v>
      </c>
      <c r="H39" s="94">
        <v>0</v>
      </c>
      <c r="I39" s="94">
        <f t="shared" si="0"/>
        <v>9</v>
      </c>
      <c r="J39" s="94">
        <f t="shared" si="2"/>
        <v>81</v>
      </c>
      <c r="K39" s="94">
        <f t="shared" si="1"/>
        <v>9</v>
      </c>
      <c r="L39" s="94">
        <f t="shared" si="3"/>
        <v>81</v>
      </c>
      <c r="M39" s="94">
        <f t="shared" si="4"/>
        <v>900</v>
      </c>
      <c r="N39" s="88"/>
    </row>
    <row r="40" spans="1:14" ht="29.25" customHeight="1" x14ac:dyDescent="0.25">
      <c r="A40" s="93">
        <v>23</v>
      </c>
      <c r="B40" s="108" t="s">
        <v>69</v>
      </c>
      <c r="C40" s="96"/>
      <c r="D40" s="95"/>
      <c r="E40" s="106">
        <v>4</v>
      </c>
      <c r="F40" s="94">
        <v>625</v>
      </c>
      <c r="G40" s="94">
        <v>18</v>
      </c>
      <c r="H40" s="94">
        <v>0</v>
      </c>
      <c r="I40" s="94">
        <f t="shared" si="0"/>
        <v>9</v>
      </c>
      <c r="J40" s="94">
        <f t="shared" si="2"/>
        <v>225</v>
      </c>
      <c r="K40" s="94">
        <f t="shared" si="1"/>
        <v>9</v>
      </c>
      <c r="L40" s="94">
        <f t="shared" si="3"/>
        <v>225</v>
      </c>
      <c r="M40" s="94">
        <f t="shared" si="4"/>
        <v>2500</v>
      </c>
      <c r="N40" s="88"/>
    </row>
    <row r="41" spans="1:14" ht="29.25" customHeight="1" x14ac:dyDescent="0.25">
      <c r="A41" s="93">
        <v>24</v>
      </c>
      <c r="B41" s="108" t="s">
        <v>70</v>
      </c>
      <c r="C41" s="96"/>
      <c r="D41" s="95"/>
      <c r="E41" s="106">
        <v>2</v>
      </c>
      <c r="F41" s="94">
        <v>1250</v>
      </c>
      <c r="G41" s="94">
        <v>18</v>
      </c>
      <c r="H41" s="94">
        <v>0</v>
      </c>
      <c r="I41" s="94">
        <f t="shared" si="0"/>
        <v>9</v>
      </c>
      <c r="J41" s="94">
        <f t="shared" si="2"/>
        <v>225</v>
      </c>
      <c r="K41" s="94">
        <f t="shared" si="1"/>
        <v>9</v>
      </c>
      <c r="L41" s="94">
        <f t="shared" si="3"/>
        <v>225</v>
      </c>
      <c r="M41" s="94">
        <f t="shared" si="4"/>
        <v>2500</v>
      </c>
      <c r="N41" s="88"/>
    </row>
    <row r="42" spans="1:14" ht="68.25" customHeight="1" x14ac:dyDescent="0.25">
      <c r="A42" s="93">
        <v>25</v>
      </c>
      <c r="B42" s="113" t="s">
        <v>71</v>
      </c>
      <c r="C42" s="96"/>
      <c r="D42" s="95"/>
      <c r="E42" s="106">
        <v>2</v>
      </c>
      <c r="F42" s="94">
        <v>1550</v>
      </c>
      <c r="G42" s="94">
        <v>18</v>
      </c>
      <c r="H42" s="94">
        <v>0</v>
      </c>
      <c r="I42" s="94">
        <f t="shared" si="0"/>
        <v>9</v>
      </c>
      <c r="J42" s="94">
        <f t="shared" si="2"/>
        <v>279</v>
      </c>
      <c r="K42" s="94">
        <f t="shared" si="1"/>
        <v>9</v>
      </c>
      <c r="L42" s="94">
        <f t="shared" si="3"/>
        <v>279</v>
      </c>
      <c r="M42" s="94">
        <f t="shared" si="4"/>
        <v>3100</v>
      </c>
      <c r="N42" s="88"/>
    </row>
    <row r="43" spans="1:14" ht="30.75" customHeight="1" x14ac:dyDescent="0.25">
      <c r="A43" s="93">
        <v>26</v>
      </c>
      <c r="B43" s="108" t="s">
        <v>72</v>
      </c>
      <c r="C43" s="96"/>
      <c r="D43" s="95"/>
      <c r="E43" s="106">
        <v>10</v>
      </c>
      <c r="F43" s="94">
        <v>300</v>
      </c>
      <c r="G43" s="94">
        <v>18</v>
      </c>
      <c r="H43" s="94">
        <v>0</v>
      </c>
      <c r="I43" s="94">
        <f t="shared" si="0"/>
        <v>9</v>
      </c>
      <c r="J43" s="94">
        <f t="shared" si="2"/>
        <v>270</v>
      </c>
      <c r="K43" s="94">
        <f t="shared" si="1"/>
        <v>9</v>
      </c>
      <c r="L43" s="94">
        <f t="shared" si="3"/>
        <v>270</v>
      </c>
      <c r="M43" s="94">
        <f t="shared" si="4"/>
        <v>3000</v>
      </c>
      <c r="N43" s="88"/>
    </row>
    <row r="44" spans="1:14" ht="29.25" customHeight="1" x14ac:dyDescent="0.25">
      <c r="A44" s="98"/>
      <c r="B44" s="99"/>
      <c r="C44" s="100"/>
      <c r="D44" s="100"/>
      <c r="E44" s="101"/>
      <c r="F44" s="102"/>
      <c r="G44" s="94"/>
      <c r="H44" s="103"/>
      <c r="I44" s="102"/>
      <c r="J44" s="102"/>
      <c r="K44" s="104"/>
      <c r="L44" s="105"/>
      <c r="M44" s="102"/>
    </row>
    <row r="45" spans="1:14" ht="21" x14ac:dyDescent="0.35">
      <c r="A45" s="111" t="s">
        <v>24</v>
      </c>
      <c r="B45" s="112"/>
      <c r="C45" s="26"/>
      <c r="D45" s="26"/>
      <c r="E45" s="27"/>
      <c r="F45" s="28" t="s">
        <v>16</v>
      </c>
      <c r="G45" s="28"/>
      <c r="H45" s="59"/>
      <c r="I45" s="37"/>
      <c r="J45" s="60"/>
      <c r="K45" s="30" t="s">
        <v>17</v>
      </c>
      <c r="L45" s="30"/>
      <c r="M45" s="31">
        <f>SUM(M18:M44)</f>
        <v>56573</v>
      </c>
    </row>
    <row r="46" spans="1:14" ht="21" x14ac:dyDescent="0.35">
      <c r="A46" s="75" t="s">
        <v>18</v>
      </c>
      <c r="B46" s="76"/>
      <c r="C46" s="26"/>
      <c r="D46" s="26"/>
      <c r="E46" s="27"/>
      <c r="F46" s="28"/>
      <c r="G46" s="28"/>
      <c r="H46" s="32"/>
      <c r="I46" s="28"/>
      <c r="J46" s="29"/>
      <c r="K46" s="63" t="s">
        <v>5</v>
      </c>
      <c r="L46" s="28"/>
      <c r="M46" s="33">
        <f>SUM(H18:H18)</f>
        <v>0</v>
      </c>
    </row>
    <row r="47" spans="1:14" ht="21" x14ac:dyDescent="0.35">
      <c r="A47" s="34" t="s">
        <v>44</v>
      </c>
      <c r="B47" s="35"/>
      <c r="C47" s="35"/>
      <c r="D47" s="35"/>
      <c r="E47" s="35"/>
      <c r="F47" s="35"/>
      <c r="G47" s="35"/>
      <c r="H47" s="32"/>
      <c r="I47" s="28"/>
      <c r="J47" s="29"/>
      <c r="K47" s="63" t="s">
        <v>6</v>
      </c>
      <c r="L47" s="28"/>
      <c r="M47" s="33">
        <f>SUM(J18:J44)</f>
        <v>4847.9699999999993</v>
      </c>
    </row>
    <row r="48" spans="1:14" ht="21" x14ac:dyDescent="0.35">
      <c r="A48" s="5" t="s">
        <v>19</v>
      </c>
      <c r="B48" s="14"/>
      <c r="C48" s="14"/>
      <c r="D48" s="14"/>
      <c r="E48" s="27"/>
      <c r="F48" s="28"/>
      <c r="G48" s="28"/>
      <c r="H48" s="32"/>
      <c r="I48" s="28"/>
      <c r="J48" s="29"/>
      <c r="K48" s="63" t="s">
        <v>7</v>
      </c>
      <c r="L48" s="28"/>
      <c r="M48" s="33">
        <f>SUM(L18:L44)</f>
        <v>4847.9699999999993</v>
      </c>
    </row>
    <row r="49" spans="1:13" ht="21" x14ac:dyDescent="0.35">
      <c r="A49" s="36" t="s">
        <v>20</v>
      </c>
      <c r="B49" s="14"/>
      <c r="C49" s="14"/>
      <c r="D49" s="14"/>
      <c r="E49" s="27"/>
      <c r="F49" s="28"/>
      <c r="G49" s="28"/>
      <c r="H49" s="61"/>
      <c r="I49" s="28"/>
      <c r="J49" s="29"/>
      <c r="K49" s="37" t="s">
        <v>21</v>
      </c>
      <c r="L49" s="37"/>
      <c r="M49" s="38">
        <f>SUM(M45:M48)</f>
        <v>66268.94</v>
      </c>
    </row>
    <row r="50" spans="1:13" ht="21" x14ac:dyDescent="0.35">
      <c r="A50" s="39" t="s">
        <v>33</v>
      </c>
      <c r="B50" s="40"/>
      <c r="C50" s="40"/>
      <c r="D50" s="40"/>
      <c r="E50" s="27"/>
      <c r="F50" s="28"/>
      <c r="G50" s="28"/>
      <c r="H50" s="61"/>
      <c r="I50" s="28"/>
      <c r="J50" s="29"/>
      <c r="K50" s="41" t="s">
        <v>22</v>
      </c>
      <c r="L50" s="41"/>
      <c r="M50" s="42">
        <v>0.06</v>
      </c>
    </row>
    <row r="51" spans="1:13" ht="23.25" x14ac:dyDescent="0.35">
      <c r="A51" s="43"/>
      <c r="B51" s="44"/>
      <c r="C51" s="44"/>
      <c r="D51" s="44"/>
      <c r="E51" s="44"/>
      <c r="F51" s="45"/>
      <c r="G51" s="45"/>
      <c r="H51" s="45"/>
      <c r="I51" s="45"/>
      <c r="J51" s="46"/>
      <c r="K51" s="47" t="s">
        <v>23</v>
      </c>
      <c r="L51" s="47"/>
      <c r="M51" s="48">
        <f>SUM(M49:M50)</f>
        <v>66269</v>
      </c>
    </row>
    <row r="52" spans="1:13" ht="18.75" x14ac:dyDescent="0.25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1"/>
    </row>
    <row r="53" spans="1:13" ht="21" x14ac:dyDescent="0.35">
      <c r="A53" s="52" t="s">
        <v>35</v>
      </c>
      <c r="B53" s="53"/>
      <c r="C53" s="53"/>
      <c r="D53" s="53"/>
      <c r="E53" s="20"/>
      <c r="F53" s="20"/>
      <c r="G53" s="20"/>
      <c r="H53" s="20"/>
      <c r="I53" s="20"/>
      <c r="J53" s="20"/>
      <c r="K53" s="20"/>
      <c r="L53" s="20"/>
      <c r="M53" s="4"/>
    </row>
    <row r="54" spans="1:13" ht="21" x14ac:dyDescent="0.35">
      <c r="A54" s="54"/>
      <c r="B54" s="53"/>
      <c r="C54" s="53"/>
      <c r="D54" s="53"/>
      <c r="E54" s="14"/>
      <c r="F54" s="14"/>
      <c r="G54" s="14"/>
      <c r="H54" s="14"/>
      <c r="I54" s="14"/>
      <c r="J54" s="14"/>
      <c r="K54" s="14"/>
      <c r="L54" s="14"/>
      <c r="M54" s="7"/>
    </row>
    <row r="55" spans="1:13" ht="21" x14ac:dyDescent="0.35">
      <c r="A55" s="55" t="s">
        <v>27</v>
      </c>
      <c r="B55" s="56" t="s">
        <v>43</v>
      </c>
      <c r="C55" s="56"/>
      <c r="D55" s="56"/>
      <c r="E55" s="17"/>
      <c r="F55" s="17"/>
      <c r="G55" s="17"/>
      <c r="H55" s="17"/>
      <c r="I55" s="17"/>
      <c r="J55" s="17"/>
      <c r="K55" s="17"/>
      <c r="L55" s="17"/>
      <c r="M55" s="19"/>
    </row>
  </sheetData>
  <mergeCells count="4">
    <mergeCell ref="G15:H15"/>
    <mergeCell ref="I15:J15"/>
    <mergeCell ref="K15:L15"/>
    <mergeCell ref="A45:B45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2024-12-05T17:19:49Z</dcterms:modified>
</cp:coreProperties>
</file>