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K18" i="2" l="1"/>
  <c r="K19" i="2"/>
  <c r="I18" i="2"/>
  <c r="I19" i="2"/>
  <c r="M18" i="2" l="1"/>
  <c r="J18" i="2" s="1"/>
  <c r="L18" i="2" s="1"/>
  <c r="M19" i="2"/>
  <c r="J19" i="2" l="1"/>
  <c r="M21" i="2"/>
  <c r="L19" i="2" l="1"/>
  <c r="M24" i="2" s="1"/>
  <c r="M23" i="2"/>
  <c r="M25" i="2" s="1"/>
  <c r="M27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<sst xmlns="http://schemas.openxmlformats.org/spreadsheetml/2006/main" count="56" uniqueCount="49">
  <si>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</si>
  <si>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</si>
  <si>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</si>
  <si>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</si>
  <si>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</si>
  <si>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</si>
  <si>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</si>
  <si>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</si>
  <si>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</si>
  <si>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</si>
  <si>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</si>
  <si>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</si>
  <si>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</si>
  <si>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</si>
  <si>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</si>
  <si>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</si>
  <si>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</si>
  <si>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</si>
  <si>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</si>
  <si>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</si>
  <si>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</si>
  <si>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</si>
  <si>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</si>
  <si>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</si>
  <si>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</si>
  <si>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</si>
  <si>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</si>
  <si>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</si>
  <si>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</si>
  <si>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</si>
  <si>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</si>
  <si>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</si>
  <si>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</si>
  <si>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</si>
  <si>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</si>
  <si>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</si>
  <si>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</si>
  <si>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</si>
  <si>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</si>
  <si>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</si>
  <si>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</si>
  <si>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</si>
  <si>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</si>
  <si>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</si>
  <si>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</si>
  <si>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04.06.2024</t>
  </si>
  <si>
    <t>EVENT NO : R1189</t>
  </si>
  <si>
    <t>AS0001416 (Claycraft Bone China DIP BOWL BL.DIP)</t>
  </si>
  <si>
    <t>AS0017164 (Dinewell Melamine Matt Round Scoop 3.5 x 2.5 DWMB-5131 Black)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</si>
</sst>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17</xdr:row>
      <xdr:rowOff>180976</xdr:rowOff>
    </xdr:from>
    <xdr:to>
      <xdr:col>3</xdr:col>
      <xdr:colOff>1000125</xdr:colOff>
      <xdr:row>17</xdr:row>
      <xdr:rowOff>742950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888" b="31660"/>
        <a:stretch/>
      </xdr:blipFill>
      <xdr:spPr>
        <a:xfrm>
          <a:off x="3076575" y="4333876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104776</xdr:colOff>
      <xdr:row>18</xdr:row>
      <xdr:rowOff>209550</xdr:rowOff>
    </xdr:from>
    <xdr:to>
      <xdr:col>3</xdr:col>
      <xdr:colOff>942976</xdr:colOff>
      <xdr:row>18</xdr:row>
      <xdr:rowOff>734225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5238750"/>
          <a:ext cx="838200" cy="52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6" zoomScaleNormal="100" workbookViewId="0">
      <selection activeCell="F20" sqref="F20"/>
    </sheetView>
  </sheetViews>
  <sheetFormatPr defaultRowHeight="15" x14ac:dyDescent="0.25"/>
  <cols>
    <col min="1" max="1" width="6.42578125" customWidth="1"/>
    <col min="2" max="2" width="23.85546875" customWidth="1"/>
    <col min="3" max="3" width="14.5703125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69" customHeight="1" x14ac:dyDescent="0.25">
      <c r="A18" s="105">
        <v>1</v>
      </c>
      <c r="B18" s="107" t="s">
        <v>47</v>
      </c>
      <c r="C18" s="110"/>
      <c r="D18" s="108"/>
      <c r="E18" s="109">
        <v>60</v>
      </c>
      <c r="F18" s="106">
        <v>140</v>
      </c>
      <c r="G18" s="106">
        <v>12</v>
      </c>
      <c r="H18" s="106">
        <v>0</v>
      </c>
      <c r="I18" s="106">
        <f t="shared" ref="I18:I19" si="0">G18/2</f>
        <v>6</v>
      </c>
      <c r="J18" s="106">
        <f t="shared" ref="J18:J19" si="1">I18%*M18</f>
        <v>504</v>
      </c>
      <c r="K18" s="106">
        <f t="shared" ref="K18:K19" si="2">G18/2</f>
        <v>6</v>
      </c>
      <c r="L18" s="106">
        <f t="shared" ref="L18:L19" si="3">J18</f>
        <v>504</v>
      </c>
      <c r="M18" s="106">
        <f t="shared" ref="M18:M19" si="4">E18*F18</f>
        <v>8400</v>
      </c>
      <c r="N18" s="100"/>
    </row>
    <row r="19" spans="1:14" ht="69" customHeight="1" x14ac:dyDescent="0.25">
      <c r="A19" s="105">
        <v>2</v>
      </c>
      <c r="B19" s="107" t="s">
        <v>48</v>
      </c>
      <c r="C19" s="110"/>
      <c r="D19" s="108"/>
      <c r="E19" s="109">
        <v>50</v>
      </c>
      <c r="F19" s="106">
        <v>35</v>
      </c>
      <c r="G19" s="106">
        <v>18</v>
      </c>
      <c r="H19" s="106">
        <v>0</v>
      </c>
      <c r="I19" s="106">
        <f t="shared" si="0"/>
        <v>9</v>
      </c>
      <c r="J19" s="106">
        <f t="shared" si="1"/>
        <v>157.5</v>
      </c>
      <c r="K19" s="106">
        <f t="shared" si="2"/>
        <v>9</v>
      </c>
      <c r="L19" s="106">
        <f t="shared" si="3"/>
        <v>157.5</v>
      </c>
      <c r="M19" s="106">
        <f t="shared" si="4"/>
        <v>1750</v>
      </c>
      <c r="N19" s="100"/>
    </row>
    <row r="20" spans="1:14" ht="24.75" customHeight="1" x14ac:dyDescent="0.25">
      <c r="A20" s="89"/>
      <c r="B20" s="88"/>
      <c r="C20" s="90"/>
      <c r="D20" s="90"/>
      <c r="E20" s="91"/>
      <c r="F20" s="92"/>
      <c r="G20" s="92"/>
      <c r="H20" s="93"/>
      <c r="I20" s="92"/>
      <c r="J20" s="92"/>
      <c r="K20" s="94"/>
      <c r="L20" s="92"/>
      <c r="M20" s="92"/>
    </row>
    <row r="21" spans="1:14" ht="21" x14ac:dyDescent="0.35">
      <c r="A21" s="113" t="s">
        <v>24</v>
      </c>
      <c r="B21" s="114"/>
      <c r="C21" s="26"/>
      <c r="D21" s="26"/>
      <c r="E21" s="27"/>
      <c r="F21" s="28" t="s">
        <v>16</v>
      </c>
      <c r="G21" s="28"/>
      <c r="H21" s="61"/>
      <c r="I21" s="37"/>
      <c r="J21" s="63"/>
      <c r="K21" s="60" t="s">
        <v>17</v>
      </c>
      <c r="L21" s="30"/>
      <c r="M21" s="31">
        <f>SUM(M18:M20)</f>
        <v>10150</v>
      </c>
    </row>
    <row r="22" spans="1:14" ht="21" x14ac:dyDescent="0.35">
      <c r="A22" s="80" t="s">
        <v>18</v>
      </c>
      <c r="B22" s="81"/>
      <c r="C22" s="26"/>
      <c r="D22" s="26"/>
      <c r="E22" s="27"/>
      <c r="F22" s="28"/>
      <c r="G22" s="28"/>
      <c r="H22" s="32"/>
      <c r="I22" s="28"/>
      <c r="J22" s="29"/>
      <c r="K22" s="32" t="s">
        <v>5</v>
      </c>
      <c r="L22" s="28"/>
      <c r="M22" s="33">
        <v>0</v>
      </c>
    </row>
    <row r="23" spans="1:14" ht="21" x14ac:dyDescent="0.35">
      <c r="A23" s="34" t="s">
        <v>42</v>
      </c>
      <c r="B23" s="35"/>
      <c r="C23" s="35"/>
      <c r="D23" s="35"/>
      <c r="E23" s="35"/>
      <c r="F23" s="35"/>
      <c r="G23" s="35"/>
      <c r="H23" s="32"/>
      <c r="I23" s="28"/>
      <c r="J23" s="29"/>
      <c r="K23" s="32" t="s">
        <v>6</v>
      </c>
      <c r="L23" s="28"/>
      <c r="M23" s="33">
        <f>SUM(J18:J20)</f>
        <v>661.5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32" t="s">
        <v>7</v>
      </c>
      <c r="L24" s="28"/>
      <c r="M24" s="33">
        <f>SUM(L18:L20)</f>
        <v>661.5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4"/>
      <c r="I25" s="28"/>
      <c r="J25" s="29"/>
      <c r="K25" s="61" t="s">
        <v>21</v>
      </c>
      <c r="L25" s="37"/>
      <c r="M25" s="38">
        <f>SUM(M21:M24)</f>
        <v>11473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4"/>
      <c r="I26" s="28"/>
      <c r="J26" s="29"/>
      <c r="K26" s="62" t="s">
        <v>22</v>
      </c>
      <c r="L26" s="41"/>
      <c r="M26" s="42">
        <v>0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11473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 t="s">
        <v>44</v>
      </c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2024-06-04T14:55:58Z</dcterms:modified>
</cp:coreProperties>
</file>