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ASSORTED!$A$1:$M$39</definedName>
  </definedNames>
  <calcPr calcId="145621"/>
</workbook>
</file>

<file path=xl/calcChain.xml><?xml version="1.0" encoding="utf-8"?>
<calcChain xmlns="http://schemas.openxmlformats.org/spreadsheetml/2006/main">
  <c r="M35" i="2" l="1"/>
  <c r="M33" i="2"/>
  <c r="M32" i="2"/>
  <c r="M31" i="2"/>
  <c r="M29" i="2"/>
  <c r="K19" i="2"/>
  <c r="K20" i="2"/>
  <c r="K21" i="2"/>
  <c r="K22" i="2"/>
  <c r="K23" i="2"/>
  <c r="K24" i="2"/>
  <c r="K25" i="2"/>
  <c r="K26" i="2"/>
  <c r="K27" i="2"/>
  <c r="I19" i="2"/>
  <c r="I20" i="2"/>
  <c r="I21" i="2"/>
  <c r="I22" i="2"/>
  <c r="I23" i="2"/>
  <c r="I24" i="2"/>
  <c r="I25" i="2"/>
  <c r="I26" i="2"/>
  <c r="I27" i="2"/>
  <c r="M27" i="2"/>
  <c r="J27" i="2" s="1"/>
  <c r="L27" i="2" s="1"/>
  <c r="M19" i="2" l="1"/>
  <c r="J19" i="2" s="1"/>
  <c r="L19" i="2" s="1"/>
  <c r="M20" i="2"/>
  <c r="J20" i="2" s="1"/>
  <c r="L20" i="2" s="1"/>
  <c r="M21" i="2"/>
  <c r="J21" i="2" s="1"/>
  <c r="L21" i="2" s="1"/>
  <c r="M22" i="2"/>
  <c r="J22" i="2" s="1"/>
  <c r="L22" i="2" s="1"/>
  <c r="M23" i="2"/>
  <c r="J23" i="2" s="1"/>
  <c r="L23" i="2" s="1"/>
  <c r="M24" i="2"/>
  <c r="J24" i="2" s="1"/>
  <c r="L24" i="2" s="1"/>
  <c r="M25" i="2"/>
  <c r="J25" i="2" s="1"/>
  <c r="L25" i="2" s="1"/>
  <c r="M26" i="2"/>
  <c r="J26" i="2" s="1"/>
  <c r="L26" i="2" s="1"/>
  <c r="M18" i="2" l="1"/>
  <c r="I18" i="2" l="1"/>
  <c r="K18" i="2"/>
  <c r="J18" i="2" l="1"/>
  <c r="M30" i="2"/>
  <c r="L18" i="2" l="1"/>
</calcChain>
</file>

<file path=xl/sharedStrings.xml><?xml version="1.0" encoding="utf-8"?>
<sst xmlns="http://schemas.openxmlformats.org/spreadsheetml/2006/main" count="73" uniqueCount="66">
  <si>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</si>
  <si>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</si>
  <si>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</si>
  <si>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</si>
  <si>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</si>
  <si>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</si>
  <si>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</si>
  <si>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</si>
  <si>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</si>
  <si>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</si>
  <si>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</si>
  <si>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</si>
  <si>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</si>
  <si>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</si>
  <si>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</si>
  <si>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</si>
  <si>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</si>
  <si>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</si>
  <si>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</si>
  <si>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</si>
  <si>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</si>
  <si>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</si>
  <si>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</si>
  <si>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</si>
  <si>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</si>
  <si>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</si>
  <si>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</si>
  <si>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</si>
  <si>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</si>
  <si>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</si>
  <si>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</si>
  <si>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</si>
  <si>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</si>
  <si>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</si>
  <si>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</si>
  <si>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</si>
  <si>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</si>
  <si>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</si>
  <si>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</si>
  <si>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</si>
  <si>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</si>
  <si>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</si>
  <si>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r>
      <t xml:space="preserve">2) Delivery   </t>
    </r>
    <r>
      <rPr>
        <sz val="14"/>
        <rFont val="Calibri"/>
        <family val="2"/>
      </rPr>
      <t>: Within 07-15 Days.</t>
    </r>
  </si>
  <si>
    <t>SPECS</t>
  </si>
  <si>
    <t xml:space="preserve"> </t>
  </si>
  <si>
    <t>DATE : 04.06.2024</t>
  </si>
  <si>
    <t>EVENT NO : R1185</t>
  </si>
  <si>
    <t>80 lites</t>
  </si>
  <si>
    <t>Coin Idli Tray</t>
  </si>
  <si>
    <t>Garnage Bin 80 liters</t>
  </si>
  <si>
    <t>Tatte Idli Tray</t>
  </si>
  <si>
    <t>Idli Tray</t>
  </si>
  <si>
    <t>SS Idli Serving thali</t>
  </si>
  <si>
    <t>S S Thali Rectanguler for Dosa</t>
  </si>
  <si>
    <t>SS Katori</t>
  </si>
  <si>
    <t>Blue Crates</t>
  </si>
  <si>
    <t>SS thali</t>
  </si>
  <si>
    <t>Bar caddy</t>
  </si>
  <si>
    <t>6 indents - idli size dia - 5.31" , tray size - 12.8" x 20.8"</t>
  </si>
  <si>
    <t>tray size - 12.8" x 20.8" , indents  -60 mini idlis</t>
  </si>
  <si>
    <t>tray size - 12.8" x 20.8" , indents  - 15 idlis</t>
  </si>
  <si>
    <t>3 compartment</t>
  </si>
  <si>
    <t>4 compartment</t>
  </si>
  <si>
    <t>3"</t>
  </si>
  <si>
    <t>600 x 400 x 320</t>
  </si>
  <si>
    <t>6 compartment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</si>
</sst>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7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0" fontId="9" fillId="0" borderId="4" xfId="0" applyFont="1" applyBorder="1" applyAlignment="1" applyProtection="1">
      <alignment horizontal="center"/>
      <protection locked="0"/>
    </xf>
    <xf numFmtId="0" fontId="18" fillId="0" borderId="0" xfId="0" applyFont="1"/>
    <xf numFmtId="0" fontId="28" fillId="0" borderId="0" xfId="0" applyFont="1" applyBorder="1"/>
    <xf numFmtId="0" fontId="29" fillId="0" borderId="0" xfId="0" applyFont="1" applyBorder="1"/>
    <xf numFmtId="0" fontId="18" fillId="0" borderId="0" xfId="0" applyFont="1" applyBorder="1"/>
    <xf numFmtId="0" fontId="0" fillId="2" borderId="0" xfId="0" applyFill="1" applyAlignment="1">
      <alignment horizontal="center" vertical="center"/>
    </xf>
    <xf numFmtId="0" fontId="30" fillId="0" borderId="12" xfId="0" applyFont="1" applyBorder="1" applyAlignment="1" applyProtection="1">
      <alignment horizontal="center"/>
      <protection locked="0"/>
    </xf>
    <xf numFmtId="0" fontId="30" fillId="0" borderId="13" xfId="0" applyFont="1" applyBorder="1" applyAlignment="1" applyProtection="1">
      <alignment horizontal="center"/>
      <protection locked="0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1" fillId="2" borderId="15" xfId="0" applyFont="1" applyFill="1" applyBorder="1" applyAlignment="1" applyProtection="1">
      <alignment horizontal="center" vertical="center"/>
      <protection locked="0"/>
    </xf>
    <xf numFmtId="2" fontId="31" fillId="2" borderId="15" xfId="0" applyNumberFormat="1" applyFont="1" applyFill="1" applyBorder="1" applyAlignment="1">
      <alignment horizontal="center" vertical="center"/>
    </xf>
    <xf numFmtId="0" fontId="32" fillId="0" borderId="15" xfId="0" applyFont="1" applyBorder="1" applyAlignment="1">
      <alignment horizontal="left" vertical="center" wrapText="1"/>
    </xf>
    <xf numFmtId="0" fontId="32" fillId="3" borderId="15" xfId="0" applyFont="1" applyFill="1" applyBorder="1" applyAlignment="1">
      <alignment horizontal="left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  <xf numFmtId="0" fontId="31" fillId="2" borderId="14" xfId="0" applyFont="1" applyFill="1" applyBorder="1" applyAlignment="1" applyProtection="1">
      <alignment horizontal="center" vertical="center"/>
      <protection locked="0"/>
    </xf>
    <xf numFmtId="0" fontId="32" fillId="0" borderId="14" xfId="0" applyFont="1" applyBorder="1" applyAlignment="1">
      <alignment horizontal="left" vertical="center" wrapText="1"/>
    </xf>
    <xf numFmtId="0" fontId="32" fillId="0" borderId="14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266700</xdr:colOff>
      <xdr:row>17</xdr:row>
      <xdr:rowOff>76200</xdr:rowOff>
    </xdr:from>
    <xdr:to>
      <xdr:col>3</xdr:col>
      <xdr:colOff>800100</xdr:colOff>
      <xdr:row>17</xdr:row>
      <xdr:rowOff>782671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7089"/>
        <a:stretch/>
      </xdr:blipFill>
      <xdr:spPr>
        <a:xfrm>
          <a:off x="3257550" y="4229100"/>
          <a:ext cx="533400" cy="706471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219075</xdr:rowOff>
    </xdr:from>
    <xdr:to>
      <xdr:col>3</xdr:col>
      <xdr:colOff>1019175</xdr:colOff>
      <xdr:row>18</xdr:row>
      <xdr:rowOff>696782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7505" t="56819" r="9357" b="13832"/>
        <a:stretch/>
      </xdr:blipFill>
      <xdr:spPr>
        <a:xfrm>
          <a:off x="3076575" y="5248275"/>
          <a:ext cx="933450" cy="4777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19</xdr:row>
      <xdr:rowOff>104775</xdr:rowOff>
    </xdr:from>
    <xdr:to>
      <xdr:col>3</xdr:col>
      <xdr:colOff>828675</xdr:colOff>
      <xdr:row>19</xdr:row>
      <xdr:rowOff>831336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19450" y="6010275"/>
          <a:ext cx="600075" cy="72656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20</xdr:row>
      <xdr:rowOff>190499</xdr:rowOff>
    </xdr:from>
    <xdr:to>
      <xdr:col>3</xdr:col>
      <xdr:colOff>1055826</xdr:colOff>
      <xdr:row>20</xdr:row>
      <xdr:rowOff>733425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9125" t="6596" r="7937" b="61811"/>
        <a:stretch/>
      </xdr:blipFill>
      <xdr:spPr>
        <a:xfrm>
          <a:off x="3067050" y="6972299"/>
          <a:ext cx="979626" cy="54292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21</xdr:row>
      <xdr:rowOff>171450</xdr:rowOff>
    </xdr:from>
    <xdr:to>
      <xdr:col>3</xdr:col>
      <xdr:colOff>1019175</xdr:colOff>
      <xdr:row>21</xdr:row>
      <xdr:rowOff>791896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86100" y="7829550"/>
          <a:ext cx="923925" cy="620446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22</xdr:row>
      <xdr:rowOff>266699</xdr:rowOff>
    </xdr:from>
    <xdr:to>
      <xdr:col>3</xdr:col>
      <xdr:colOff>1019174</xdr:colOff>
      <xdr:row>22</xdr:row>
      <xdr:rowOff>714374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20330"/>
        <a:stretch/>
      </xdr:blipFill>
      <xdr:spPr>
        <a:xfrm>
          <a:off x="3067049" y="8801099"/>
          <a:ext cx="942975" cy="44767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23</xdr:row>
      <xdr:rowOff>142876</xdr:rowOff>
    </xdr:from>
    <xdr:to>
      <xdr:col>3</xdr:col>
      <xdr:colOff>781051</xdr:colOff>
      <xdr:row>23</xdr:row>
      <xdr:rowOff>733426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81351" y="9553576"/>
          <a:ext cx="590550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24</xdr:row>
      <xdr:rowOff>123825</xdr:rowOff>
    </xdr:from>
    <xdr:to>
      <xdr:col>3</xdr:col>
      <xdr:colOff>952500</xdr:colOff>
      <xdr:row>24</xdr:row>
      <xdr:rowOff>807824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71825" y="10410825"/>
          <a:ext cx="771525" cy="683999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152401</xdr:colOff>
      <xdr:row>25</xdr:row>
      <xdr:rowOff>38101</xdr:rowOff>
    </xdr:from>
    <xdr:to>
      <xdr:col>3</xdr:col>
      <xdr:colOff>914401</xdr:colOff>
      <xdr:row>25</xdr:row>
      <xdr:rowOff>800101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43251" y="11201401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26</xdr:row>
      <xdr:rowOff>193047</xdr:rowOff>
    </xdr:from>
    <xdr:to>
      <xdr:col>3</xdr:col>
      <xdr:colOff>923925</xdr:colOff>
      <xdr:row>26</xdr:row>
      <xdr:rowOff>790575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24200" y="12232647"/>
          <a:ext cx="790575" cy="5975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topLeftCell="A26" zoomScaleNormal="100" workbookViewId="0">
      <selection activeCell="O32" sqref="O32"/>
    </sheetView>
  </sheetViews>
  <sheetFormatPr defaultRowHeight="15" x14ac:dyDescent="0.25"/>
  <cols>
    <col min="1" max="1" width="6.42578125" customWidth="1"/>
    <col min="2" max="2" width="23.85546875" customWidth="1"/>
    <col min="3" max="3" width="14.5703125" customWidth="1"/>
    <col min="4" max="4" width="16.140625" customWidth="1"/>
    <col min="6" max="6" width="12" customWidth="1"/>
    <col min="11" max="11" width="10.42578125" customWidth="1"/>
    <col min="12" max="12" width="11" customWidth="1"/>
    <col min="13" max="13" width="17.140625" customWidth="1"/>
    <col min="14" max="14" width="18.28515625" customWidth="1"/>
  </cols>
  <sheetData>
    <row r="1" spans="1:13" ht="31.5" x14ac:dyDescent="0.5">
      <c r="A1" s="1" t="s">
        <v>34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84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5"/>
      <c r="B5" s="66"/>
      <c r="C5" s="66"/>
      <c r="D5" s="66"/>
      <c r="E5" s="66"/>
      <c r="F5" s="66"/>
      <c r="G5" s="66"/>
      <c r="H5" s="66"/>
      <c r="I5" s="6"/>
      <c r="J5" s="6"/>
      <c r="K5" s="6"/>
      <c r="L5" s="6"/>
      <c r="M5" s="7"/>
    </row>
    <row r="6" spans="1:13" ht="18.75" x14ac:dyDescent="0.3">
      <c r="A6" s="5" t="s">
        <v>31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7" t="s">
        <v>1</v>
      </c>
      <c r="F8" s="68"/>
      <c r="G8" s="68"/>
      <c r="H8" s="68"/>
      <c r="I8" s="68"/>
      <c r="J8" s="68"/>
      <c r="K8" s="68"/>
      <c r="L8" s="68"/>
      <c r="M8" s="69"/>
    </row>
    <row r="9" spans="1:13" ht="18.75" x14ac:dyDescent="0.3">
      <c r="A9" s="5"/>
      <c r="B9" s="96" t="s">
        <v>41</v>
      </c>
      <c r="C9" s="97"/>
      <c r="D9" s="82"/>
      <c r="E9" s="70" t="s">
        <v>36</v>
      </c>
      <c r="F9" s="71"/>
      <c r="G9" s="71"/>
      <c r="H9" s="71"/>
      <c r="I9" s="71"/>
      <c r="J9" s="71"/>
      <c r="K9" s="71"/>
      <c r="L9" s="71"/>
      <c r="M9" s="72"/>
    </row>
    <row r="10" spans="1:13" ht="18.75" x14ac:dyDescent="0.3">
      <c r="A10" s="5"/>
      <c r="B10" s="99"/>
      <c r="C10" s="98"/>
      <c r="D10" s="15"/>
      <c r="E10" s="73" t="s">
        <v>25</v>
      </c>
      <c r="F10" s="32"/>
      <c r="G10" s="32"/>
      <c r="H10" s="32"/>
      <c r="I10" s="32"/>
      <c r="J10" s="32"/>
      <c r="K10" s="32"/>
      <c r="L10" s="32"/>
      <c r="M10" s="74"/>
    </row>
    <row r="11" spans="1:13" ht="18.75" x14ac:dyDescent="0.3">
      <c r="A11" s="85"/>
      <c r="B11" s="86"/>
      <c r="C11" s="16"/>
      <c r="D11" s="16"/>
      <c r="E11" s="57" t="s">
        <v>26</v>
      </c>
      <c r="F11" s="58"/>
      <c r="G11" s="58"/>
      <c r="H11" s="58"/>
      <c r="I11" s="58"/>
      <c r="J11" s="58"/>
      <c r="K11" s="58"/>
      <c r="L11" s="58"/>
      <c r="M11" s="59"/>
    </row>
    <row r="12" spans="1:13" ht="18.75" x14ac:dyDescent="0.3">
      <c r="A12" s="54"/>
      <c r="B12" s="103" t="s">
        <v>46</v>
      </c>
      <c r="C12" s="14"/>
      <c r="D12" s="14"/>
      <c r="E12" s="39"/>
      <c r="F12" s="75"/>
      <c r="G12" s="75"/>
      <c r="H12" s="75"/>
      <c r="I12" s="75"/>
      <c r="J12" s="75"/>
      <c r="K12" s="75"/>
      <c r="L12" s="75"/>
      <c r="M12" s="76"/>
    </row>
    <row r="13" spans="1:13" ht="21.75" customHeight="1" x14ac:dyDescent="0.25">
      <c r="A13" s="87"/>
      <c r="B13" s="104"/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7" t="s">
        <v>45</v>
      </c>
      <c r="F14" s="78"/>
      <c r="G14" s="78"/>
      <c r="H14" s="78"/>
      <c r="I14" s="78"/>
      <c r="J14" s="78"/>
      <c r="K14" s="78"/>
      <c r="L14" s="78"/>
      <c r="M14" s="79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101" t="s">
        <v>40</v>
      </c>
      <c r="G15" s="112" t="s">
        <v>5</v>
      </c>
      <c r="H15" s="113"/>
      <c r="I15" s="112" t="s">
        <v>6</v>
      </c>
      <c r="J15" s="113"/>
      <c r="K15" s="112" t="s">
        <v>7</v>
      </c>
      <c r="L15" s="113"/>
      <c r="M15" s="22" t="s">
        <v>8</v>
      </c>
    </row>
    <row r="16" spans="1:13" ht="15.75" x14ac:dyDescent="0.25">
      <c r="A16" s="23" t="s">
        <v>9</v>
      </c>
      <c r="B16" s="23" t="s">
        <v>10</v>
      </c>
      <c r="C16" s="23" t="s">
        <v>43</v>
      </c>
      <c r="D16" s="23" t="s">
        <v>37</v>
      </c>
      <c r="E16" s="23" t="s">
        <v>11</v>
      </c>
      <c r="F16" s="102" t="s">
        <v>39</v>
      </c>
      <c r="G16" s="24" t="s">
        <v>12</v>
      </c>
      <c r="H16" s="24" t="s">
        <v>13</v>
      </c>
      <c r="I16" s="25" t="s">
        <v>12</v>
      </c>
      <c r="J16" s="24" t="s">
        <v>13</v>
      </c>
      <c r="K16" s="25" t="s">
        <v>12</v>
      </c>
      <c r="L16" s="24" t="s">
        <v>13</v>
      </c>
      <c r="M16" s="24" t="s">
        <v>14</v>
      </c>
    </row>
    <row r="17" spans="1:14" ht="15.75" x14ac:dyDescent="0.25">
      <c r="A17" s="95"/>
      <c r="B17" s="23"/>
      <c r="C17" s="83"/>
      <c r="D17" s="83"/>
      <c r="E17" s="83" t="s">
        <v>15</v>
      </c>
      <c r="F17" s="102" t="s">
        <v>38</v>
      </c>
      <c r="G17" s="24"/>
      <c r="H17" s="24"/>
      <c r="I17" s="25"/>
      <c r="J17" s="24"/>
      <c r="K17" s="25"/>
      <c r="L17" s="24"/>
      <c r="M17" s="24"/>
    </row>
    <row r="18" spans="1:14" ht="69" customHeight="1" x14ac:dyDescent="0.25">
      <c r="A18" s="105">
        <v>1</v>
      </c>
      <c r="B18" s="107" t="s">
        <v>49</v>
      </c>
      <c r="C18" s="111" t="s">
        <v>47</v>
      </c>
      <c r="D18" s="109"/>
      <c r="E18" s="110">
        <v>4</v>
      </c>
      <c r="F18" s="106">
        <v>1750</v>
      </c>
      <c r="G18" s="106">
        <v>18</v>
      </c>
      <c r="H18" s="106">
        <v>0</v>
      </c>
      <c r="I18" s="106">
        <f t="shared" ref="I18:I27" si="0">G18/2</f>
        <v>9</v>
      </c>
      <c r="J18" s="106">
        <f>I18%*M18</f>
        <v>630</v>
      </c>
      <c r="K18" s="106">
        <f t="shared" ref="K18:K27" si="1">G18/2</f>
        <v>9</v>
      </c>
      <c r="L18" s="106">
        <f>J18</f>
        <v>630</v>
      </c>
      <c r="M18" s="106">
        <f>E18*F18</f>
        <v>7000</v>
      </c>
      <c r="N18" s="100"/>
    </row>
    <row r="19" spans="1:14" ht="69" customHeight="1" x14ac:dyDescent="0.25">
      <c r="A19" s="105">
        <v>2</v>
      </c>
      <c r="B19" s="108" t="s">
        <v>48</v>
      </c>
      <c r="C19" s="111" t="s">
        <v>59</v>
      </c>
      <c r="D19" s="109"/>
      <c r="E19" s="110">
        <v>6</v>
      </c>
      <c r="F19" s="106">
        <v>1715</v>
      </c>
      <c r="G19" s="106">
        <v>12</v>
      </c>
      <c r="H19" s="106">
        <v>0</v>
      </c>
      <c r="I19" s="106">
        <f t="shared" si="0"/>
        <v>6</v>
      </c>
      <c r="J19" s="106">
        <f t="shared" ref="J19:J27" si="2">I19%*M19</f>
        <v>617.4</v>
      </c>
      <c r="K19" s="106">
        <f t="shared" si="1"/>
        <v>6</v>
      </c>
      <c r="L19" s="106">
        <f t="shared" ref="L19:L27" si="3">J19</f>
        <v>617.4</v>
      </c>
      <c r="M19" s="106">
        <f t="shared" ref="M19:M27" si="4">E19*F19</f>
        <v>10290</v>
      </c>
      <c r="N19" s="100"/>
    </row>
    <row r="20" spans="1:14" ht="69" customHeight="1" x14ac:dyDescent="0.25">
      <c r="A20" s="105">
        <v>3</v>
      </c>
      <c r="B20" s="108" t="s">
        <v>50</v>
      </c>
      <c r="C20" s="111" t="s">
        <v>58</v>
      </c>
      <c r="D20" s="109"/>
      <c r="E20" s="110">
        <v>6</v>
      </c>
      <c r="F20" s="106">
        <v>2079</v>
      </c>
      <c r="G20" s="106">
        <v>12</v>
      </c>
      <c r="H20" s="106">
        <v>0</v>
      </c>
      <c r="I20" s="106">
        <f t="shared" si="0"/>
        <v>6</v>
      </c>
      <c r="J20" s="106">
        <f t="shared" si="2"/>
        <v>748.43999999999994</v>
      </c>
      <c r="K20" s="106">
        <f t="shared" si="1"/>
        <v>6</v>
      </c>
      <c r="L20" s="106">
        <f t="shared" si="3"/>
        <v>748.43999999999994</v>
      </c>
      <c r="M20" s="106">
        <f t="shared" si="4"/>
        <v>12474</v>
      </c>
      <c r="N20" s="100"/>
    </row>
    <row r="21" spans="1:14" ht="69" customHeight="1" x14ac:dyDescent="0.25">
      <c r="A21" s="105">
        <v>4</v>
      </c>
      <c r="B21" s="108" t="s">
        <v>51</v>
      </c>
      <c r="C21" s="111" t="s">
        <v>60</v>
      </c>
      <c r="D21" s="109"/>
      <c r="E21" s="110">
        <v>18</v>
      </c>
      <c r="F21" s="106">
        <v>1533</v>
      </c>
      <c r="G21" s="106">
        <v>12</v>
      </c>
      <c r="H21" s="106">
        <v>0</v>
      </c>
      <c r="I21" s="106">
        <f t="shared" si="0"/>
        <v>6</v>
      </c>
      <c r="J21" s="106">
        <f t="shared" si="2"/>
        <v>1655.6399999999999</v>
      </c>
      <c r="K21" s="106">
        <f t="shared" si="1"/>
        <v>6</v>
      </c>
      <c r="L21" s="106">
        <f t="shared" si="3"/>
        <v>1655.6399999999999</v>
      </c>
      <c r="M21" s="106">
        <f t="shared" si="4"/>
        <v>27594</v>
      </c>
      <c r="N21" s="100"/>
    </row>
    <row r="22" spans="1:14" ht="69" customHeight="1" x14ac:dyDescent="0.25">
      <c r="A22" s="105">
        <v>5</v>
      </c>
      <c r="B22" s="108" t="s">
        <v>52</v>
      </c>
      <c r="C22" s="111" t="s">
        <v>61</v>
      </c>
      <c r="D22" s="109"/>
      <c r="E22" s="110">
        <v>50</v>
      </c>
      <c r="F22" s="106">
        <v>120</v>
      </c>
      <c r="G22" s="106">
        <v>12</v>
      </c>
      <c r="H22" s="106">
        <v>0</v>
      </c>
      <c r="I22" s="106">
        <f t="shared" si="0"/>
        <v>6</v>
      </c>
      <c r="J22" s="106">
        <f t="shared" si="2"/>
        <v>360</v>
      </c>
      <c r="K22" s="106">
        <f t="shared" si="1"/>
        <v>6</v>
      </c>
      <c r="L22" s="106">
        <f t="shared" si="3"/>
        <v>360</v>
      </c>
      <c r="M22" s="106">
        <f t="shared" si="4"/>
        <v>6000</v>
      </c>
      <c r="N22" s="100"/>
    </row>
    <row r="23" spans="1:14" ht="69" customHeight="1" x14ac:dyDescent="0.25">
      <c r="A23" s="105">
        <v>6</v>
      </c>
      <c r="B23" s="108" t="s">
        <v>53</v>
      </c>
      <c r="C23" s="111" t="s">
        <v>62</v>
      </c>
      <c r="D23" s="109"/>
      <c r="E23" s="110">
        <v>36</v>
      </c>
      <c r="F23" s="106">
        <v>145</v>
      </c>
      <c r="G23" s="106">
        <v>12</v>
      </c>
      <c r="H23" s="106">
        <v>0</v>
      </c>
      <c r="I23" s="106">
        <f t="shared" si="0"/>
        <v>6</v>
      </c>
      <c r="J23" s="106">
        <f t="shared" si="2"/>
        <v>313.2</v>
      </c>
      <c r="K23" s="106">
        <f t="shared" si="1"/>
        <v>6</v>
      </c>
      <c r="L23" s="106">
        <f t="shared" si="3"/>
        <v>313.2</v>
      </c>
      <c r="M23" s="106">
        <f t="shared" si="4"/>
        <v>5220</v>
      </c>
      <c r="N23" s="100"/>
    </row>
    <row r="24" spans="1:14" ht="69" customHeight="1" x14ac:dyDescent="0.25">
      <c r="A24" s="105">
        <v>7</v>
      </c>
      <c r="B24" s="108" t="s">
        <v>54</v>
      </c>
      <c r="C24" s="111" t="s">
        <v>63</v>
      </c>
      <c r="D24" s="109"/>
      <c r="E24" s="110">
        <v>100</v>
      </c>
      <c r="F24" s="106">
        <v>26</v>
      </c>
      <c r="G24" s="106">
        <v>12</v>
      </c>
      <c r="H24" s="106">
        <v>0</v>
      </c>
      <c r="I24" s="106">
        <f t="shared" si="0"/>
        <v>6</v>
      </c>
      <c r="J24" s="106">
        <f t="shared" si="2"/>
        <v>156</v>
      </c>
      <c r="K24" s="106">
        <f t="shared" si="1"/>
        <v>6</v>
      </c>
      <c r="L24" s="106">
        <f t="shared" si="3"/>
        <v>156</v>
      </c>
      <c r="M24" s="106">
        <f t="shared" si="4"/>
        <v>2600</v>
      </c>
      <c r="N24" s="100"/>
    </row>
    <row r="25" spans="1:14" ht="69" customHeight="1" x14ac:dyDescent="0.25">
      <c r="A25" s="105">
        <v>8</v>
      </c>
      <c r="B25" s="108" t="s">
        <v>55</v>
      </c>
      <c r="C25" s="111" t="s">
        <v>64</v>
      </c>
      <c r="D25" s="109"/>
      <c r="E25" s="110">
        <v>12</v>
      </c>
      <c r="F25" s="106">
        <v>680</v>
      </c>
      <c r="G25" s="106">
        <v>18</v>
      </c>
      <c r="H25" s="106">
        <v>0</v>
      </c>
      <c r="I25" s="106">
        <f t="shared" si="0"/>
        <v>9</v>
      </c>
      <c r="J25" s="106">
        <f t="shared" si="2"/>
        <v>734.4</v>
      </c>
      <c r="K25" s="106">
        <f t="shared" si="1"/>
        <v>9</v>
      </c>
      <c r="L25" s="106">
        <f t="shared" si="3"/>
        <v>734.4</v>
      </c>
      <c r="M25" s="106">
        <f t="shared" si="4"/>
        <v>8160</v>
      </c>
      <c r="N25" s="100"/>
    </row>
    <row r="26" spans="1:14" ht="69" customHeight="1" x14ac:dyDescent="0.25">
      <c r="A26" s="105">
        <v>9</v>
      </c>
      <c r="B26" s="107" t="s">
        <v>56</v>
      </c>
      <c r="C26" s="111" t="s">
        <v>65</v>
      </c>
      <c r="D26" s="109"/>
      <c r="E26" s="110">
        <v>24</v>
      </c>
      <c r="F26" s="106">
        <v>160</v>
      </c>
      <c r="G26" s="106">
        <v>12</v>
      </c>
      <c r="H26" s="106">
        <v>0</v>
      </c>
      <c r="I26" s="106">
        <f t="shared" si="0"/>
        <v>6</v>
      </c>
      <c r="J26" s="106">
        <f t="shared" si="2"/>
        <v>230.39999999999998</v>
      </c>
      <c r="K26" s="106">
        <f t="shared" si="1"/>
        <v>6</v>
      </c>
      <c r="L26" s="106">
        <f t="shared" si="3"/>
        <v>230.39999999999998</v>
      </c>
      <c r="M26" s="106">
        <f t="shared" si="4"/>
        <v>3840</v>
      </c>
      <c r="N26" s="100"/>
    </row>
    <row r="27" spans="1:14" ht="69" customHeight="1" x14ac:dyDescent="0.25">
      <c r="A27" s="116">
        <v>10</v>
      </c>
      <c r="B27" s="117" t="s">
        <v>57</v>
      </c>
      <c r="C27" s="118"/>
      <c r="D27" s="119"/>
      <c r="E27" s="120">
        <v>2</v>
      </c>
      <c r="F27" s="121">
        <v>250</v>
      </c>
      <c r="G27" s="106">
        <v>18</v>
      </c>
      <c r="H27" s="106">
        <v>0</v>
      </c>
      <c r="I27" s="106">
        <f t="shared" si="0"/>
        <v>9</v>
      </c>
      <c r="J27" s="106">
        <f t="shared" si="2"/>
        <v>45</v>
      </c>
      <c r="K27" s="106">
        <f t="shared" si="1"/>
        <v>9</v>
      </c>
      <c r="L27" s="106">
        <f t="shared" si="3"/>
        <v>45</v>
      </c>
      <c r="M27" s="121">
        <f t="shared" si="4"/>
        <v>500</v>
      </c>
      <c r="N27" s="100"/>
    </row>
    <row r="28" spans="1:14" ht="24.75" customHeight="1" x14ac:dyDescent="0.25">
      <c r="A28" s="89"/>
      <c r="B28" s="88"/>
      <c r="C28" s="90"/>
      <c r="D28" s="90"/>
      <c r="E28" s="91"/>
      <c r="F28" s="92"/>
      <c r="G28" s="92"/>
      <c r="H28" s="93"/>
      <c r="I28" s="92"/>
      <c r="J28" s="92"/>
      <c r="K28" s="94"/>
      <c r="L28" s="92"/>
      <c r="M28" s="92"/>
    </row>
    <row r="29" spans="1:14" ht="21" x14ac:dyDescent="0.35">
      <c r="A29" s="114" t="s">
        <v>24</v>
      </c>
      <c r="B29" s="115"/>
      <c r="C29" s="26"/>
      <c r="D29" s="26"/>
      <c r="E29" s="27"/>
      <c r="F29" s="28" t="s">
        <v>16</v>
      </c>
      <c r="G29" s="28"/>
      <c r="H29" s="61"/>
      <c r="I29" s="37"/>
      <c r="J29" s="63"/>
      <c r="K29" s="60" t="s">
        <v>17</v>
      </c>
      <c r="L29" s="30"/>
      <c r="M29" s="31">
        <f>SUM(M18:M28)</f>
        <v>83678</v>
      </c>
    </row>
    <row r="30" spans="1:14" ht="21" x14ac:dyDescent="0.35">
      <c r="A30" s="80" t="s">
        <v>18</v>
      </c>
      <c r="B30" s="81"/>
      <c r="C30" s="26"/>
      <c r="D30" s="26"/>
      <c r="E30" s="27"/>
      <c r="F30" s="28"/>
      <c r="G30" s="28"/>
      <c r="H30" s="32"/>
      <c r="I30" s="28"/>
      <c r="J30" s="29"/>
      <c r="K30" s="32" t="s">
        <v>5</v>
      </c>
      <c r="L30" s="28"/>
      <c r="M30" s="33">
        <f>SUM(H18:H18)</f>
        <v>0</v>
      </c>
    </row>
    <row r="31" spans="1:14" ht="21" x14ac:dyDescent="0.35">
      <c r="A31" s="34" t="s">
        <v>42</v>
      </c>
      <c r="B31" s="35"/>
      <c r="C31" s="35"/>
      <c r="D31" s="35"/>
      <c r="E31" s="35"/>
      <c r="F31" s="35"/>
      <c r="G31" s="35"/>
      <c r="H31" s="32"/>
      <c r="I31" s="28"/>
      <c r="J31" s="29"/>
      <c r="K31" s="32" t="s">
        <v>6</v>
      </c>
      <c r="L31" s="28"/>
      <c r="M31" s="33">
        <f>SUM(J18:J28)</f>
        <v>5490.48</v>
      </c>
    </row>
    <row r="32" spans="1:14" ht="21" x14ac:dyDescent="0.35">
      <c r="A32" s="5" t="s">
        <v>19</v>
      </c>
      <c r="B32" s="14"/>
      <c r="C32" s="14"/>
      <c r="D32" s="14"/>
      <c r="E32" s="27"/>
      <c r="F32" s="28"/>
      <c r="G32" s="28"/>
      <c r="H32" s="32"/>
      <c r="I32" s="28"/>
      <c r="J32" s="29"/>
      <c r="K32" s="32" t="s">
        <v>7</v>
      </c>
      <c r="L32" s="28"/>
      <c r="M32" s="33">
        <f>SUM(L18:L28)</f>
        <v>5490.48</v>
      </c>
    </row>
    <row r="33" spans="1:13" ht="21" x14ac:dyDescent="0.35">
      <c r="A33" s="36" t="s">
        <v>20</v>
      </c>
      <c r="B33" s="14"/>
      <c r="C33" s="14"/>
      <c r="D33" s="14"/>
      <c r="E33" s="27"/>
      <c r="F33" s="28"/>
      <c r="G33" s="28"/>
      <c r="H33" s="64"/>
      <c r="I33" s="28"/>
      <c r="J33" s="29"/>
      <c r="K33" s="61" t="s">
        <v>21</v>
      </c>
      <c r="L33" s="37"/>
      <c r="M33" s="38">
        <f>SUM(M29:M32)</f>
        <v>94658.959999999992</v>
      </c>
    </row>
    <row r="34" spans="1:13" ht="21" x14ac:dyDescent="0.35">
      <c r="A34" s="39" t="s">
        <v>33</v>
      </c>
      <c r="B34" s="40"/>
      <c r="C34" s="40"/>
      <c r="D34" s="40"/>
      <c r="E34" s="27"/>
      <c r="F34" s="28"/>
      <c r="G34" s="28"/>
      <c r="H34" s="64"/>
      <c r="I34" s="28"/>
      <c r="J34" s="29"/>
      <c r="K34" s="62" t="s">
        <v>22</v>
      </c>
      <c r="L34" s="41"/>
      <c r="M34" s="42">
        <v>0.04</v>
      </c>
    </row>
    <row r="35" spans="1:13" ht="23.25" x14ac:dyDescent="0.35">
      <c r="A35" s="43"/>
      <c r="B35" s="44"/>
      <c r="C35" s="44"/>
      <c r="D35" s="44"/>
      <c r="E35" s="44"/>
      <c r="F35" s="45"/>
      <c r="G35" s="45"/>
      <c r="H35" s="45"/>
      <c r="I35" s="45"/>
      <c r="J35" s="46"/>
      <c r="K35" s="47" t="s">
        <v>23</v>
      </c>
      <c r="L35" s="47"/>
      <c r="M35" s="48">
        <f>SUM(M33:M34)</f>
        <v>94658.999999999985</v>
      </c>
    </row>
    <row r="36" spans="1:13" ht="18.75" x14ac:dyDescent="0.25">
      <c r="A36" s="49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1"/>
    </row>
    <row r="37" spans="1:13" ht="21" x14ac:dyDescent="0.35">
      <c r="A37" s="52" t="s">
        <v>35</v>
      </c>
      <c r="B37" s="53"/>
      <c r="C37" s="53"/>
      <c r="D37" s="53"/>
      <c r="E37" s="20"/>
      <c r="F37" s="20"/>
      <c r="G37" s="20"/>
      <c r="H37" s="20"/>
      <c r="I37" s="20"/>
      <c r="J37" s="20"/>
      <c r="K37" s="20"/>
      <c r="L37" s="20"/>
      <c r="M37" s="4"/>
    </row>
    <row r="38" spans="1:13" ht="21" x14ac:dyDescent="0.35">
      <c r="A38" s="54"/>
      <c r="B38" s="53"/>
      <c r="C38" s="53"/>
      <c r="D38" s="53"/>
      <c r="E38" s="14"/>
      <c r="F38" s="14"/>
      <c r="G38" s="14"/>
      <c r="H38" s="14"/>
      <c r="I38" s="14"/>
      <c r="J38" s="14"/>
      <c r="K38" s="14"/>
      <c r="L38" s="14"/>
      <c r="M38" s="7"/>
    </row>
    <row r="39" spans="1:13" ht="21" x14ac:dyDescent="0.35">
      <c r="A39" s="55" t="s">
        <v>27</v>
      </c>
      <c r="B39" s="56" t="s">
        <v>44</v>
      </c>
      <c r="C39" s="56"/>
      <c r="D39" s="56"/>
      <c r="E39" s="17"/>
      <c r="F39" s="17"/>
      <c r="G39" s="17"/>
      <c r="H39" s="17"/>
      <c r="I39" s="17"/>
      <c r="J39" s="17"/>
      <c r="K39" s="17"/>
      <c r="L39" s="17"/>
      <c r="M39" s="19"/>
    </row>
  </sheetData>
  <mergeCells count="4">
    <mergeCell ref="G15:H15"/>
    <mergeCell ref="I15:J15"/>
    <mergeCell ref="K15:L15"/>
    <mergeCell ref="A29:B29"/>
  </mergeCells>
  <pageMargins left="0.7" right="0.7" top="0.75" bottom="0.75" header="0.3" footer="0.3"/>
  <pageSetup paperSize="9" scale="56" orientation="portrait" r:id="rId1"/>
  <colBreaks count="1" manualBreakCount="1">
    <brk id="13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2024-06-04T14:08:54Z</dcterms:modified>
</cp:coreProperties>
</file>