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ASSORTED!$A$1:$M$41</definedName>
  </definedNames>
  <calcPr calcId="145621"/>
</workbook>
</file>

<file path=xl/calcChain.xml><?xml version="1.0" encoding="utf-8"?>
<calcChain xmlns="http://schemas.openxmlformats.org/spreadsheetml/2006/main">
  <c r="M19" i="2" l="1"/>
  <c r="M20" i="2"/>
  <c r="M21" i="2"/>
  <c r="M22" i="2"/>
  <c r="M23" i="2"/>
  <c r="M24" i="2"/>
  <c r="M25" i="2"/>
  <c r="M26" i="2"/>
  <c r="M27" i="2"/>
  <c r="M28" i="2"/>
  <c r="M29" i="2"/>
  <c r="M18" i="2"/>
  <c r="M31" i="2" l="1"/>
  <c r="I19" i="2"/>
  <c r="J19" i="2" s="1"/>
  <c r="L19" i="2" s="1"/>
  <c r="I20" i="2"/>
  <c r="J20" i="2" s="1"/>
  <c r="L20" i="2" s="1"/>
  <c r="I21" i="2"/>
  <c r="I22" i="2"/>
  <c r="I23" i="2"/>
  <c r="J23" i="2" s="1"/>
  <c r="L23" i="2" s="1"/>
  <c r="I24" i="2"/>
  <c r="J24" i="2" s="1"/>
  <c r="L24" i="2" s="1"/>
  <c r="I25" i="2"/>
  <c r="I26" i="2"/>
  <c r="J26" i="2" s="1"/>
  <c r="L26" i="2" s="1"/>
  <c r="I27" i="2"/>
  <c r="J27" i="2" s="1"/>
  <c r="L27" i="2" s="1"/>
  <c r="I28" i="2"/>
  <c r="J28" i="2" s="1"/>
  <c r="L28" i="2" s="1"/>
  <c r="I29" i="2"/>
  <c r="J21" i="2"/>
  <c r="L21" i="2" s="1"/>
  <c r="K19" i="2"/>
  <c r="K20" i="2"/>
  <c r="K21" i="2"/>
  <c r="K22" i="2"/>
  <c r="K23" i="2"/>
  <c r="K24" i="2"/>
  <c r="K25" i="2"/>
  <c r="K26" i="2"/>
  <c r="K27" i="2"/>
  <c r="K28" i="2"/>
  <c r="K29" i="2"/>
  <c r="J22" i="2"/>
  <c r="L22" i="2" s="1"/>
  <c r="J25" i="2"/>
  <c r="L25" i="2" s="1"/>
  <c r="J29" i="2"/>
  <c r="L29" i="2" s="1"/>
  <c r="I18" i="2" l="1"/>
  <c r="K18" i="2"/>
  <c r="J18" i="2" l="1"/>
  <c r="M33" i="2" s="1"/>
  <c r="M32" i="2"/>
  <c r="L18" i="2" l="1"/>
  <c r="M34" i="2" l="1"/>
  <c r="M35" i="2" s="1"/>
  <c r="M37" i="2" s="1"/>
</calcChain>
</file>

<file path=xl/sharedStrings.xml><?xml version="1.0" encoding="utf-8"?>
<sst xmlns="http://schemas.openxmlformats.org/spreadsheetml/2006/main" count="68" uniqueCount="61">
  <si>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</si>
  <si>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</si>
  <si>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</si>
  <si>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</si>
  <si>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</si>
  <si>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</si>
  <si>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</si>
  <si>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</si>
  <si>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</si>
  <si>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</si>
  <si>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</si>
  <si>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</si>
  <si>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</si>
  <si>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</si>
  <si>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</si>
  <si>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</si>
  <si>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</si>
  <si>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</si>
  <si>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</si>
  <si>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</si>
  <si>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</si>
  <si>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</si>
  <si>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</si>
  <si>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</si>
  <si>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</si>
  <si>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</si>
  <si>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</si>
  <si>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</si>
  <si>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</si>
  <si>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</si>
  <si>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</si>
  <si>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</si>
  <si>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</si>
  <si>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</si>
  <si>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</si>
  <si>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</si>
  <si>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</si>
  <si>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</si>
  <si>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</si>
  <si>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</si>
  <si>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</si>
  <si>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</si>
  <si>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</si>
  <si>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</si>
  <si>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PASABACHE CODE - 44835</t>
  </si>
  <si>
    <t>EVENT NO : R1149</t>
  </si>
  <si>
    <t>DATE : 03.06.2024</t>
  </si>
  <si>
    <t xml:space="preserve">PITCHER GLASS 1500 ML
</t>
  </si>
  <si>
    <t xml:space="preserve">PASABACHE CODE : 420497	BEER GLASS 570ML
</t>
  </si>
  <si>
    <t xml:space="preserve">Water Glass (Domestic)
</t>
  </si>
  <si>
    <t xml:space="preserve">Hi Ball 
</t>
  </si>
  <si>
    <t xml:space="preserve">PASABACHE CODE - 44728	WINE GLASS RESERVA 440 ML
</t>
  </si>
  <si>
    <t xml:space="preserve">PASABACHE CODE - 80113	CARAFE 250 ML 
</t>
  </si>
  <si>
    <t xml:space="preserve">PASABACHE CODE - 44698	MARTINI GLASS 230 ML
</t>
  </si>
  <si>
    <t xml:space="preserve">PASABACHE CODE - 52194	SHOT GLASS BOSTON 60 ML
</t>
  </si>
  <si>
    <t xml:space="preserve">PASABACHE CODE - 44825	BRANDY SHIFTNER GLASS 543 ML CHARANTE
</t>
  </si>
  <si>
    <t xml:space="preserve">PASABACHE CODE - 52486	OLD FASHION GLASS 345 ML
</t>
  </si>
  <si>
    <t xml:space="preserve">PASABACHE CODE - PUB 55299	BEER MUG 380 ML
</t>
  </si>
  <si>
    <t xml:space="preserve">PASABACHE CODE - PUB 55129	BEER MUG 500 ML
</t>
  </si>
  <si>
    <t>Code - 52707</t>
  </si>
  <si>
    <t>300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</si>
</sst>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0" fillId="0" borderId="15" xfId="0" applyFont="1" applyBorder="1" applyAlignment="1">
      <alignment horizontal="center" vertical="center" wrapText="1"/>
    </xf>
    <xf numFmtId="0" fontId="31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31" fillId="2" borderId="15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20</xdr:row>
      <xdr:rowOff>85725</xdr:rowOff>
    </xdr:from>
    <xdr:to>
      <xdr:col>3</xdr:col>
      <xdr:colOff>809626</xdr:colOff>
      <xdr:row>20</xdr:row>
      <xdr:rowOff>665691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1" y="6438900"/>
          <a:ext cx="457200" cy="579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selection activeCell="M37" sqref="M37"/>
    </sheetView>
  </sheetViews>
  <sheetFormatPr defaultRowHeight="15" x14ac:dyDescent="0.25"/>
  <cols>
    <col min="1" max="1" width="6.42578125" customWidth="1"/>
    <col min="2" max="2" width="24.140625" customWidth="1"/>
    <col min="3" max="3" width="17.85546875" customWidth="1"/>
    <col min="4" max="4" width="18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0" t="s">
        <v>5</v>
      </c>
      <c r="H15" s="111"/>
      <c r="I15" s="110" t="s">
        <v>6</v>
      </c>
      <c r="J15" s="111"/>
      <c r="K15" s="110" t="s">
        <v>7</v>
      </c>
      <c r="L15" s="11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57.75" customHeight="1" x14ac:dyDescent="0.25">
      <c r="A18" s="106">
        <v>1</v>
      </c>
      <c r="B18" s="117" t="s">
        <v>47</v>
      </c>
      <c r="C18" s="109"/>
      <c r="D18" s="105"/>
      <c r="E18" s="115">
        <v>6</v>
      </c>
      <c r="F18" s="107">
        <v>895</v>
      </c>
      <c r="G18" s="107">
        <v>18</v>
      </c>
      <c r="H18" s="107">
        <v>0</v>
      </c>
      <c r="I18" s="107">
        <f t="shared" ref="I18:I29" si="0">G18/2</f>
        <v>9</v>
      </c>
      <c r="J18" s="107">
        <f>I18%*M18</f>
        <v>483.29999999999995</v>
      </c>
      <c r="K18" s="108">
        <f t="shared" ref="K18:K29" si="1">G18/2</f>
        <v>9</v>
      </c>
      <c r="L18" s="107">
        <f>J18</f>
        <v>483.29999999999995</v>
      </c>
      <c r="M18" s="107">
        <f>E18*F18</f>
        <v>5370</v>
      </c>
      <c r="N18" s="100"/>
    </row>
    <row r="19" spans="1:14" ht="57.75" customHeight="1" x14ac:dyDescent="0.25">
      <c r="A19" s="106">
        <v>2</v>
      </c>
      <c r="B19" s="116" t="s">
        <v>48</v>
      </c>
      <c r="C19" s="109"/>
      <c r="D19" s="105"/>
      <c r="E19" s="115">
        <v>60</v>
      </c>
      <c r="F19" s="107">
        <v>260</v>
      </c>
      <c r="G19" s="107">
        <v>18</v>
      </c>
      <c r="H19" s="107">
        <v>0</v>
      </c>
      <c r="I19" s="107">
        <f t="shared" si="0"/>
        <v>9</v>
      </c>
      <c r="J19" s="107">
        <f t="shared" ref="J19:J29" si="2">I19%*M19</f>
        <v>1404</v>
      </c>
      <c r="K19" s="108">
        <f t="shared" si="1"/>
        <v>9</v>
      </c>
      <c r="L19" s="107">
        <f t="shared" ref="L19:L29" si="3">J19</f>
        <v>1404</v>
      </c>
      <c r="M19" s="107">
        <f t="shared" ref="M19:M29" si="4">E19*F19</f>
        <v>15600</v>
      </c>
      <c r="N19" s="100"/>
    </row>
    <row r="20" spans="1:14" ht="57.75" customHeight="1" x14ac:dyDescent="0.25">
      <c r="A20" s="106">
        <v>3</v>
      </c>
      <c r="B20" s="114" t="s">
        <v>49</v>
      </c>
      <c r="C20" s="109" t="s">
        <v>59</v>
      </c>
      <c r="D20" s="105"/>
      <c r="E20" s="115">
        <v>432</v>
      </c>
      <c r="F20" s="107">
        <v>180</v>
      </c>
      <c r="G20" s="107">
        <v>18</v>
      </c>
      <c r="H20" s="107">
        <v>0</v>
      </c>
      <c r="I20" s="107">
        <f t="shared" si="0"/>
        <v>9</v>
      </c>
      <c r="J20" s="107">
        <f t="shared" si="2"/>
        <v>6998.4</v>
      </c>
      <c r="K20" s="108">
        <f t="shared" si="1"/>
        <v>9</v>
      </c>
      <c r="L20" s="107">
        <f t="shared" si="3"/>
        <v>6998.4</v>
      </c>
      <c r="M20" s="107">
        <f t="shared" si="4"/>
        <v>77760</v>
      </c>
      <c r="N20" s="100"/>
    </row>
    <row r="21" spans="1:14" ht="57.75" customHeight="1" x14ac:dyDescent="0.25">
      <c r="A21" s="106">
        <v>4</v>
      </c>
      <c r="B21" s="114" t="s">
        <v>50</v>
      </c>
      <c r="C21" s="109" t="s">
        <v>60</v>
      </c>
      <c r="D21" s="105"/>
      <c r="E21" s="115">
        <v>60</v>
      </c>
      <c r="F21" s="107">
        <v>115</v>
      </c>
      <c r="G21" s="107">
        <v>18</v>
      </c>
      <c r="H21" s="107">
        <v>0</v>
      </c>
      <c r="I21" s="107">
        <f t="shared" si="0"/>
        <v>9</v>
      </c>
      <c r="J21" s="107">
        <f t="shared" si="2"/>
        <v>621</v>
      </c>
      <c r="K21" s="108">
        <f t="shared" si="1"/>
        <v>9</v>
      </c>
      <c r="L21" s="107">
        <f t="shared" si="3"/>
        <v>621</v>
      </c>
      <c r="M21" s="107">
        <f t="shared" si="4"/>
        <v>6900</v>
      </c>
      <c r="N21" s="100"/>
    </row>
    <row r="22" spans="1:14" ht="57.75" customHeight="1" x14ac:dyDescent="0.25">
      <c r="A22" s="106">
        <v>5</v>
      </c>
      <c r="B22" s="116" t="s">
        <v>51</v>
      </c>
      <c r="C22" s="109"/>
      <c r="D22" s="105"/>
      <c r="E22" s="115">
        <v>36</v>
      </c>
      <c r="F22" s="107">
        <v>260</v>
      </c>
      <c r="G22" s="107">
        <v>18</v>
      </c>
      <c r="H22" s="107">
        <v>0</v>
      </c>
      <c r="I22" s="107">
        <f t="shared" si="0"/>
        <v>9</v>
      </c>
      <c r="J22" s="107">
        <f t="shared" si="2"/>
        <v>842.4</v>
      </c>
      <c r="K22" s="108">
        <f t="shared" si="1"/>
        <v>9</v>
      </c>
      <c r="L22" s="107">
        <f t="shared" si="3"/>
        <v>842.4</v>
      </c>
      <c r="M22" s="107">
        <f t="shared" si="4"/>
        <v>9360</v>
      </c>
      <c r="N22" s="100"/>
    </row>
    <row r="23" spans="1:14" ht="57.75" customHeight="1" x14ac:dyDescent="0.25">
      <c r="A23" s="106">
        <v>6</v>
      </c>
      <c r="B23" s="116" t="s">
        <v>52</v>
      </c>
      <c r="C23" s="109"/>
      <c r="D23" s="105"/>
      <c r="E23" s="115">
        <v>36</v>
      </c>
      <c r="F23" s="107">
        <v>240</v>
      </c>
      <c r="G23" s="107">
        <v>18</v>
      </c>
      <c r="H23" s="107">
        <v>0</v>
      </c>
      <c r="I23" s="107">
        <f t="shared" si="0"/>
        <v>9</v>
      </c>
      <c r="J23" s="107">
        <f t="shared" si="2"/>
        <v>777.6</v>
      </c>
      <c r="K23" s="108">
        <f t="shared" si="1"/>
        <v>9</v>
      </c>
      <c r="L23" s="107">
        <f t="shared" si="3"/>
        <v>777.6</v>
      </c>
      <c r="M23" s="107">
        <f t="shared" si="4"/>
        <v>8640</v>
      </c>
      <c r="N23" s="100"/>
    </row>
    <row r="24" spans="1:14" ht="57.75" customHeight="1" x14ac:dyDescent="0.25">
      <c r="A24" s="106">
        <v>7</v>
      </c>
      <c r="B24" s="116" t="s">
        <v>53</v>
      </c>
      <c r="C24" s="109"/>
      <c r="D24" s="105"/>
      <c r="E24" s="115">
        <v>18</v>
      </c>
      <c r="F24" s="107">
        <v>265</v>
      </c>
      <c r="G24" s="107">
        <v>18</v>
      </c>
      <c r="H24" s="107">
        <v>0</v>
      </c>
      <c r="I24" s="107">
        <f t="shared" si="0"/>
        <v>9</v>
      </c>
      <c r="J24" s="107">
        <f t="shared" si="2"/>
        <v>429.3</v>
      </c>
      <c r="K24" s="108">
        <f t="shared" si="1"/>
        <v>9</v>
      </c>
      <c r="L24" s="107">
        <f t="shared" si="3"/>
        <v>429.3</v>
      </c>
      <c r="M24" s="107">
        <f t="shared" si="4"/>
        <v>4770</v>
      </c>
      <c r="N24" s="100"/>
    </row>
    <row r="25" spans="1:14" ht="57.75" customHeight="1" x14ac:dyDescent="0.25">
      <c r="A25" s="106">
        <v>8</v>
      </c>
      <c r="B25" s="116" t="s">
        <v>54</v>
      </c>
      <c r="C25" s="109"/>
      <c r="D25" s="105"/>
      <c r="E25" s="115">
        <v>50</v>
      </c>
      <c r="F25" s="107">
        <v>76</v>
      </c>
      <c r="G25" s="107">
        <v>18</v>
      </c>
      <c r="H25" s="107">
        <v>0</v>
      </c>
      <c r="I25" s="107">
        <f t="shared" si="0"/>
        <v>9</v>
      </c>
      <c r="J25" s="107">
        <f t="shared" si="2"/>
        <v>342</v>
      </c>
      <c r="K25" s="108">
        <f t="shared" si="1"/>
        <v>9</v>
      </c>
      <c r="L25" s="107">
        <f t="shared" si="3"/>
        <v>342</v>
      </c>
      <c r="M25" s="107">
        <f t="shared" si="4"/>
        <v>3800</v>
      </c>
      <c r="N25" s="100"/>
    </row>
    <row r="26" spans="1:14" ht="69" customHeight="1" x14ac:dyDescent="0.25">
      <c r="A26" s="106">
        <v>9</v>
      </c>
      <c r="B26" s="116" t="s">
        <v>55</v>
      </c>
      <c r="C26" s="109" t="s">
        <v>44</v>
      </c>
      <c r="D26" s="105"/>
      <c r="E26" s="115">
        <v>12</v>
      </c>
      <c r="F26" s="107">
        <v>350</v>
      </c>
      <c r="G26" s="107">
        <v>18</v>
      </c>
      <c r="H26" s="107">
        <v>0</v>
      </c>
      <c r="I26" s="107">
        <f t="shared" si="0"/>
        <v>9</v>
      </c>
      <c r="J26" s="107">
        <f t="shared" si="2"/>
        <v>378</v>
      </c>
      <c r="K26" s="108">
        <f t="shared" si="1"/>
        <v>9</v>
      </c>
      <c r="L26" s="107">
        <f t="shared" si="3"/>
        <v>378</v>
      </c>
      <c r="M26" s="107">
        <f t="shared" si="4"/>
        <v>4200</v>
      </c>
      <c r="N26" s="100"/>
    </row>
    <row r="27" spans="1:14" ht="57.75" customHeight="1" x14ac:dyDescent="0.25">
      <c r="A27" s="106">
        <v>10</v>
      </c>
      <c r="B27" s="116" t="s">
        <v>56</v>
      </c>
      <c r="C27" s="109"/>
      <c r="D27" s="105"/>
      <c r="E27" s="115">
        <v>48</v>
      </c>
      <c r="F27" s="107">
        <v>125</v>
      </c>
      <c r="G27" s="107">
        <v>18</v>
      </c>
      <c r="H27" s="107">
        <v>0</v>
      </c>
      <c r="I27" s="107">
        <f t="shared" si="0"/>
        <v>9</v>
      </c>
      <c r="J27" s="107">
        <f t="shared" si="2"/>
        <v>540</v>
      </c>
      <c r="K27" s="108">
        <f t="shared" si="1"/>
        <v>9</v>
      </c>
      <c r="L27" s="107">
        <f t="shared" si="3"/>
        <v>540</v>
      </c>
      <c r="M27" s="107">
        <f t="shared" si="4"/>
        <v>6000</v>
      </c>
      <c r="N27" s="100"/>
    </row>
    <row r="28" spans="1:14" ht="57.75" customHeight="1" x14ac:dyDescent="0.25">
      <c r="A28" s="106">
        <v>11</v>
      </c>
      <c r="B28" s="116" t="s">
        <v>57</v>
      </c>
      <c r="C28" s="109"/>
      <c r="D28" s="105"/>
      <c r="E28" s="115">
        <v>60</v>
      </c>
      <c r="F28" s="107">
        <v>265</v>
      </c>
      <c r="G28" s="107">
        <v>18</v>
      </c>
      <c r="H28" s="107">
        <v>0</v>
      </c>
      <c r="I28" s="107">
        <f t="shared" si="0"/>
        <v>9</v>
      </c>
      <c r="J28" s="107">
        <f t="shared" si="2"/>
        <v>1431</v>
      </c>
      <c r="K28" s="108">
        <f t="shared" si="1"/>
        <v>9</v>
      </c>
      <c r="L28" s="107">
        <f t="shared" si="3"/>
        <v>1431</v>
      </c>
      <c r="M28" s="107">
        <f t="shared" si="4"/>
        <v>15900</v>
      </c>
      <c r="N28" s="100"/>
    </row>
    <row r="29" spans="1:14" ht="57.75" customHeight="1" x14ac:dyDescent="0.25">
      <c r="A29" s="106">
        <v>12</v>
      </c>
      <c r="B29" s="116" t="s">
        <v>58</v>
      </c>
      <c r="C29" s="109"/>
      <c r="D29" s="105"/>
      <c r="E29" s="115">
        <v>72</v>
      </c>
      <c r="F29" s="107">
        <v>310</v>
      </c>
      <c r="G29" s="107">
        <v>18</v>
      </c>
      <c r="H29" s="107">
        <v>0</v>
      </c>
      <c r="I29" s="107">
        <f t="shared" si="0"/>
        <v>9</v>
      </c>
      <c r="J29" s="107">
        <f t="shared" si="2"/>
        <v>2008.8</v>
      </c>
      <c r="K29" s="108">
        <f t="shared" si="1"/>
        <v>9</v>
      </c>
      <c r="L29" s="107">
        <f t="shared" si="3"/>
        <v>2008.8</v>
      </c>
      <c r="M29" s="107">
        <f t="shared" si="4"/>
        <v>22320</v>
      </c>
      <c r="N29" s="100"/>
    </row>
    <row r="30" spans="1:14" ht="27" customHeight="1" x14ac:dyDescent="0.25">
      <c r="A30" s="89"/>
      <c r="B30" s="88"/>
      <c r="C30" s="90"/>
      <c r="D30" s="90"/>
      <c r="E30" s="91"/>
      <c r="F30" s="92"/>
      <c r="G30" s="92"/>
      <c r="H30" s="93"/>
      <c r="I30" s="92"/>
      <c r="J30" s="92"/>
      <c r="K30" s="94"/>
      <c r="L30" s="92"/>
      <c r="M30" s="92"/>
    </row>
    <row r="31" spans="1:14" ht="21" x14ac:dyDescent="0.35">
      <c r="A31" s="112" t="s">
        <v>24</v>
      </c>
      <c r="B31" s="113"/>
      <c r="C31" s="26"/>
      <c r="D31" s="26"/>
      <c r="E31" s="27"/>
      <c r="F31" s="28" t="s">
        <v>16</v>
      </c>
      <c r="G31" s="28"/>
      <c r="H31" s="61"/>
      <c r="I31" s="37"/>
      <c r="J31" s="63"/>
      <c r="K31" s="60" t="s">
        <v>17</v>
      </c>
      <c r="L31" s="30"/>
      <c r="M31" s="31">
        <f>SUM(M18:M30)</f>
        <v>180620</v>
      </c>
    </row>
    <row r="32" spans="1:14" ht="21" x14ac:dyDescent="0.35">
      <c r="A32" s="80" t="s">
        <v>18</v>
      </c>
      <c r="B32" s="81"/>
      <c r="C32" s="26"/>
      <c r="D32" s="26"/>
      <c r="E32" s="27"/>
      <c r="F32" s="28"/>
      <c r="G32" s="28"/>
      <c r="H32" s="32"/>
      <c r="I32" s="28"/>
      <c r="J32" s="29"/>
      <c r="K32" s="32" t="s">
        <v>5</v>
      </c>
      <c r="L32" s="28"/>
      <c r="M32" s="33">
        <f>SUM(H18:H18)</f>
        <v>0</v>
      </c>
    </row>
    <row r="33" spans="1:13" ht="21" x14ac:dyDescent="0.35">
      <c r="A33" s="34" t="s">
        <v>42</v>
      </c>
      <c r="B33" s="35"/>
      <c r="C33" s="35"/>
      <c r="D33" s="35"/>
      <c r="E33" s="35"/>
      <c r="F33" s="35"/>
      <c r="G33" s="35"/>
      <c r="H33" s="32"/>
      <c r="I33" s="28"/>
      <c r="J33" s="29"/>
      <c r="K33" s="32" t="s">
        <v>6</v>
      </c>
      <c r="L33" s="28"/>
      <c r="M33" s="33">
        <f>SUM(J18:J30)</f>
        <v>16255.799999999997</v>
      </c>
    </row>
    <row r="34" spans="1:13" ht="21" x14ac:dyDescent="0.35">
      <c r="A34" s="5" t="s">
        <v>19</v>
      </c>
      <c r="B34" s="14"/>
      <c r="C34" s="14"/>
      <c r="D34" s="14"/>
      <c r="E34" s="27"/>
      <c r="F34" s="28"/>
      <c r="G34" s="28"/>
      <c r="H34" s="32"/>
      <c r="I34" s="28"/>
      <c r="J34" s="29"/>
      <c r="K34" s="32" t="s">
        <v>7</v>
      </c>
      <c r="L34" s="28"/>
      <c r="M34" s="33">
        <f>SUM(L18:L30)</f>
        <v>16255.799999999997</v>
      </c>
    </row>
    <row r="35" spans="1:13" ht="21" x14ac:dyDescent="0.35">
      <c r="A35" s="36" t="s">
        <v>20</v>
      </c>
      <c r="B35" s="14"/>
      <c r="C35" s="14"/>
      <c r="D35" s="14"/>
      <c r="E35" s="27"/>
      <c r="F35" s="28"/>
      <c r="G35" s="28"/>
      <c r="H35" s="64"/>
      <c r="I35" s="28"/>
      <c r="J35" s="29"/>
      <c r="K35" s="61" t="s">
        <v>21</v>
      </c>
      <c r="L35" s="37"/>
      <c r="M35" s="38">
        <f>SUM(M31:M34)</f>
        <v>213131.59999999998</v>
      </c>
    </row>
    <row r="36" spans="1:13" ht="21" x14ac:dyDescent="0.35">
      <c r="A36" s="39" t="s">
        <v>33</v>
      </c>
      <c r="B36" s="40"/>
      <c r="C36" s="40"/>
      <c r="D36" s="40"/>
      <c r="E36" s="27"/>
      <c r="F36" s="28"/>
      <c r="G36" s="28"/>
      <c r="H36" s="64"/>
      <c r="I36" s="28"/>
      <c r="J36" s="29"/>
      <c r="K36" s="62" t="s">
        <v>22</v>
      </c>
      <c r="L36" s="41"/>
      <c r="M36" s="42">
        <v>0.4</v>
      </c>
    </row>
    <row r="37" spans="1:13" ht="23.25" x14ac:dyDescent="0.35">
      <c r="A37" s="43"/>
      <c r="B37" s="44"/>
      <c r="C37" s="44"/>
      <c r="D37" s="44"/>
      <c r="E37" s="44"/>
      <c r="F37" s="45"/>
      <c r="G37" s="45"/>
      <c r="H37" s="45"/>
      <c r="I37" s="45"/>
      <c r="J37" s="46"/>
      <c r="K37" s="47" t="s">
        <v>23</v>
      </c>
      <c r="L37" s="47"/>
      <c r="M37" s="48">
        <f>SUM(M35:M36)</f>
        <v>213131.99999999997</v>
      </c>
    </row>
    <row r="38" spans="1:13" ht="18.75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1"/>
    </row>
    <row r="39" spans="1:13" ht="21" x14ac:dyDescent="0.35">
      <c r="A39" s="52" t="s">
        <v>35</v>
      </c>
      <c r="B39" s="53"/>
      <c r="C39" s="53"/>
      <c r="D39" s="53"/>
      <c r="E39" s="20"/>
      <c r="F39" s="20"/>
      <c r="G39" s="20"/>
      <c r="H39" s="20"/>
      <c r="I39" s="20"/>
      <c r="J39" s="20"/>
      <c r="K39" s="20"/>
      <c r="L39" s="20"/>
      <c r="M39" s="4"/>
    </row>
    <row r="40" spans="1:13" ht="21" x14ac:dyDescent="0.35">
      <c r="A40" s="54"/>
      <c r="B40" s="53"/>
      <c r="C40" s="53"/>
      <c r="D40" s="53"/>
      <c r="E40" s="14"/>
      <c r="F40" s="14"/>
      <c r="G40" s="14"/>
      <c r="H40" s="14"/>
      <c r="I40" s="14"/>
      <c r="J40" s="14"/>
      <c r="K40" s="14"/>
      <c r="L40" s="14"/>
      <c r="M40" s="7"/>
    </row>
    <row r="41" spans="1:13" ht="21" x14ac:dyDescent="0.35">
      <c r="A41" s="55" t="s">
        <v>27</v>
      </c>
      <c r="B41" s="56"/>
      <c r="C41" s="56"/>
      <c r="D41" s="56"/>
      <c r="E41" s="17"/>
      <c r="F41" s="17"/>
      <c r="G41" s="17"/>
      <c r="H41" s="17"/>
      <c r="I41" s="17"/>
      <c r="J41" s="17"/>
      <c r="K41" s="17"/>
      <c r="L41" s="17"/>
      <c r="M41" s="19"/>
    </row>
  </sheetData>
  <mergeCells count="4">
    <mergeCell ref="G15:H15"/>
    <mergeCell ref="I15:J15"/>
    <mergeCell ref="K15:L15"/>
    <mergeCell ref="A31:B3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2024-06-03T09:45:55Z</dcterms:modified>
</cp:coreProperties>
</file>