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600" windowWidth="15015" windowHeight="7410"/>
  </bookViews>
  <sheets>
    <sheet name="ASSORTED" sheetId="2" r:id="rId1"/>
  </sheets>
  <definedNames>
    <definedName name="_xlnm.Print_Area" localSheetId="0">ASSORTED!$A$1:$M$64</definedName>
  </definedNames>
  <calcPr calcId="145621"/>
</workbook>
</file>

<file path=xl/calcChain.xml><?xml version="1.0" encoding="utf-8"?>
<calcChain xmlns="http://schemas.openxmlformats.org/spreadsheetml/2006/main">
  <c r="I19" i="2" l="1"/>
  <c r="I20" i="2"/>
  <c r="I21" i="2"/>
  <c r="I22" i="2"/>
  <c r="I23" i="2"/>
  <c r="I24" i="2"/>
  <c r="I25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M19" i="2"/>
  <c r="J19" i="2" s="1"/>
  <c r="L19" i="2" s="1"/>
  <c r="M20" i="2"/>
  <c r="J20" i="2" s="1"/>
  <c r="L20" i="2" s="1"/>
  <c r="M21" i="2"/>
  <c r="J21" i="2" s="1"/>
  <c r="L21" i="2" s="1"/>
  <c r="M22" i="2"/>
  <c r="J22" i="2" s="1"/>
  <c r="L22" i="2" s="1"/>
  <c r="M23" i="2"/>
  <c r="J23" i="2" s="1"/>
  <c r="L23" i="2" s="1"/>
  <c r="M24" i="2"/>
  <c r="J24" i="2" s="1"/>
  <c r="L24" i="2" s="1"/>
  <c r="M25" i="2"/>
  <c r="J25" i="2" s="1"/>
  <c r="L25" i="2" s="1"/>
  <c r="M26" i="2"/>
  <c r="M27" i="2"/>
  <c r="J27" i="2" s="1"/>
  <c r="L27" i="2" s="1"/>
  <c r="M28" i="2"/>
  <c r="J28" i="2" s="1"/>
  <c r="L28" i="2" s="1"/>
  <c r="M29" i="2"/>
  <c r="J29" i="2" s="1"/>
  <c r="L29" i="2" s="1"/>
  <c r="M30" i="2"/>
  <c r="J30" i="2" s="1"/>
  <c r="L30" i="2" s="1"/>
  <c r="M31" i="2"/>
  <c r="J31" i="2" s="1"/>
  <c r="L31" i="2" s="1"/>
  <c r="M32" i="2"/>
  <c r="J32" i="2" s="1"/>
  <c r="L32" i="2" s="1"/>
  <c r="M33" i="2"/>
  <c r="J33" i="2" s="1"/>
  <c r="L33" i="2" s="1"/>
  <c r="M34" i="2"/>
  <c r="J34" i="2" s="1"/>
  <c r="L34" i="2" s="1"/>
  <c r="M35" i="2"/>
  <c r="J35" i="2" s="1"/>
  <c r="L35" i="2" s="1"/>
  <c r="M36" i="2"/>
  <c r="J36" i="2" s="1"/>
  <c r="L36" i="2" s="1"/>
  <c r="M37" i="2"/>
  <c r="J37" i="2" s="1"/>
  <c r="L37" i="2" s="1"/>
  <c r="M38" i="2"/>
  <c r="J38" i="2" s="1"/>
  <c r="L38" i="2" s="1"/>
  <c r="M39" i="2"/>
  <c r="J39" i="2" s="1"/>
  <c r="L39" i="2" s="1"/>
  <c r="M40" i="2"/>
  <c r="J40" i="2" s="1"/>
  <c r="L40" i="2" s="1"/>
  <c r="M41" i="2"/>
  <c r="J41" i="2" s="1"/>
  <c r="L41" i="2" s="1"/>
  <c r="M42" i="2"/>
  <c r="J42" i="2" s="1"/>
  <c r="L42" i="2" s="1"/>
  <c r="M43" i="2"/>
  <c r="J43" i="2" s="1"/>
  <c r="L43" i="2" s="1"/>
  <c r="M44" i="2"/>
  <c r="J44" i="2" s="1"/>
  <c r="L44" i="2" s="1"/>
  <c r="M45" i="2"/>
  <c r="J45" i="2" s="1"/>
  <c r="L45" i="2" s="1"/>
  <c r="M46" i="2"/>
  <c r="J46" i="2" s="1"/>
  <c r="L46" i="2" s="1"/>
  <c r="M47" i="2"/>
  <c r="J47" i="2" s="1"/>
  <c r="L47" i="2" s="1"/>
  <c r="M48" i="2"/>
  <c r="J48" i="2" s="1"/>
  <c r="L48" i="2" s="1"/>
  <c r="M49" i="2"/>
  <c r="J49" i="2" s="1"/>
  <c r="L49" i="2" s="1"/>
  <c r="M50" i="2"/>
  <c r="J50" i="2" s="1"/>
  <c r="L50" i="2" s="1"/>
  <c r="M51" i="2"/>
  <c r="J51" i="2" s="1"/>
  <c r="L51" i="2" s="1"/>
  <c r="M52" i="2"/>
  <c r="J52" i="2" s="1"/>
  <c r="L52" i="2" s="1"/>
  <c r="J26" i="2" l="1"/>
  <c r="L26" i="2" s="1"/>
  <c r="M18" i="2"/>
  <c r="M54" i="2" s="1"/>
  <c r="I18" i="2" l="1"/>
  <c r="K18" i="2"/>
  <c r="J18" i="2" l="1"/>
  <c r="M56" i="2" s="1"/>
  <c r="M55" i="2"/>
  <c r="L18" i="2" l="1"/>
  <c r="M57" i="2" l="1"/>
  <c r="M58" i="2" s="1"/>
  <c r="M60" i="2" s="1"/>
</calcChain>
</file>

<file path=xl/sharedStrings.xml><?xml version="1.0" encoding="utf-8"?>
<sst xmlns="http://schemas.openxmlformats.org/spreadsheetml/2006/main" count="100" uniqueCount="93">
  <si>
    <t>CLIENT DETAILS</t>
  </si>
  <si>
    <t>SUPPLIER DETAILS</t>
  </si>
  <si>
    <t>Sr.</t>
  </si>
  <si>
    <t>ITEM</t>
  </si>
  <si>
    <t>QTY</t>
  </si>
  <si>
    <t>IGST</t>
  </si>
  <si>
    <t>CGST</t>
  </si>
  <si>
    <t>SGST</t>
  </si>
  <si>
    <t>GOODS</t>
  </si>
  <si>
    <t>No.</t>
  </si>
  <si>
    <t xml:space="preserve">   IN  DESCRIPTION</t>
  </si>
  <si>
    <t xml:space="preserve">IN </t>
  </si>
  <si>
    <t>%</t>
  </si>
  <si>
    <t>AMT</t>
  </si>
  <si>
    <t xml:space="preserve"> TOTAL</t>
  </si>
  <si>
    <t>NOS</t>
  </si>
  <si>
    <t xml:space="preserve">          </t>
  </si>
  <si>
    <t>GOODS TOTAL</t>
  </si>
  <si>
    <r>
      <t xml:space="preserve">1) Payment </t>
    </r>
    <r>
      <rPr>
        <sz val="14"/>
        <rFont val="Calibri"/>
        <family val="2"/>
      </rPr>
      <t>: 100% advance to confirm orders.</t>
    </r>
  </si>
  <si>
    <r>
      <t xml:space="preserve">3) Breakages </t>
    </r>
    <r>
      <rPr>
        <sz val="14"/>
        <rFont val="Calibri"/>
        <family val="2"/>
      </rPr>
      <t>: covered ex our warehouse / showroom.</t>
    </r>
  </si>
  <si>
    <r>
      <rPr>
        <b/>
        <sz val="14"/>
        <color indexed="8"/>
        <rFont val="Calibri"/>
        <family val="2"/>
      </rPr>
      <t xml:space="preserve">4) Freight       </t>
    </r>
    <r>
      <rPr>
        <sz val="14"/>
        <color indexed="8"/>
        <rFont val="Calibri"/>
        <family val="2"/>
      </rPr>
      <t>:  Extra as per actuals</t>
    </r>
  </si>
  <si>
    <t>TOTAL AMOUNT</t>
  </si>
  <si>
    <t>ROUND OFF</t>
  </si>
  <si>
    <t>AMOUNT</t>
  </si>
  <si>
    <t xml:space="preserve">TERMS : </t>
  </si>
  <si>
    <t>PAN                 :  AREPA2226M</t>
  </si>
  <si>
    <t>LEGAL NAME : Bharat Hukumchand Agarwal</t>
  </si>
  <si>
    <t>BHARAT AGARWAL - 07977271899 / 09823674722</t>
  </si>
  <si>
    <t xml:space="preserve">                                                 302, Satyam CHS , Maroli Church,</t>
  </si>
  <si>
    <t xml:space="preserve">                                                                         Mahul Road ,Chembur East,</t>
  </si>
  <si>
    <t xml:space="preserve">                                                                                Mumbai - 400074.</t>
  </si>
  <si>
    <t xml:space="preserve">                                                                  TEL:- 09823674722 / 07977271899</t>
  </si>
  <si>
    <r>
      <t xml:space="preserve">                                                                  </t>
    </r>
    <r>
      <rPr>
        <b/>
        <u/>
        <sz val="14"/>
        <rFont val="Calibri"/>
        <family val="2"/>
      </rPr>
      <t>QUOTATION / PROFORMA INVOICE</t>
    </r>
  </si>
  <si>
    <t>5) PACKING CHARGES EXTRA.</t>
  </si>
  <si>
    <r>
      <t xml:space="preserve">                                          </t>
    </r>
    <r>
      <rPr>
        <b/>
        <sz val="24"/>
        <rFont val="Calibri"/>
        <family val="2"/>
      </rPr>
      <t>HARMONY INTERNATIONAL</t>
    </r>
  </si>
  <si>
    <t>FOR HARMONY INTERNATIONAL</t>
  </si>
  <si>
    <t>GST NO           :  27AREPA2226M2ZY</t>
  </si>
  <si>
    <t>IMAGE</t>
  </si>
  <si>
    <t>PRICE</t>
  </si>
  <si>
    <t>PER</t>
  </si>
  <si>
    <t>RATE</t>
  </si>
  <si>
    <t>K HOSPITALITY CORP</t>
  </si>
  <si>
    <t>SPECS</t>
  </si>
  <si>
    <t>DATE : 01.07.2024</t>
  </si>
  <si>
    <r>
      <t xml:space="preserve">2) Delivery   </t>
    </r>
    <r>
      <rPr>
        <sz val="14"/>
        <rFont val="Calibri"/>
        <family val="2"/>
      </rPr>
      <t>: Within 30-60 Days.</t>
    </r>
  </si>
  <si>
    <t>EVENT NO : R1352</t>
  </si>
  <si>
    <t>Ariane Tea Cup model 0423</t>
  </si>
  <si>
    <t>Ariane Tea Saucer 1023</t>
  </si>
  <si>
    <t>Ariane 04-inch Soup Bowl Model 1223</t>
  </si>
  <si>
    <t>Ariane 3.5 inch Curry Bowl Model 0244</t>
  </si>
  <si>
    <t>Ariane- Fine porcelain- MADE IN INDIA 0623 10.5 inches</t>
  </si>
  <si>
    <t>Ariane - Fine porcelain- MADE IN INDIA 0323</t>
  </si>
  <si>
    <t>RAK Rectangle Plate 11.5 inch by 4.7 inch</t>
  </si>
  <si>
    <t>Ariane Creamer Model 1944</t>
  </si>
  <si>
    <t>Buffet Ladles</t>
  </si>
  <si>
    <t>Dal Ladle</t>
  </si>
  <si>
    <t>4 Inch Sugar Caddy Ariane 0923</t>
  </si>
  <si>
    <t>Ariane Round Bowl 3 inch Model 1538</t>
  </si>
  <si>
    <t>Ariane 2.5 inch square bowl Model 4042</t>
  </si>
  <si>
    <t>Cruet Set (Silver Stainless Steel Salt &amp; Pepper Set)</t>
  </si>
  <si>
    <t>Oil and Vinegar Cruet 250 ml.</t>
  </si>
  <si>
    <t>Plastic Squeeze Bottles For Ketchup</t>
  </si>
  <si>
    <t>Cookie Jar</t>
  </si>
  <si>
    <t>Metal Bottle Pourer Spouts Stainless Steel</t>
  </si>
  <si>
    <t>Toothpick Holder Stainless Steel</t>
  </si>
  <si>
    <t>Beer Pitcher 1.5 Litres</t>
  </si>
  <si>
    <t>Stainless Steel Pastry Tongs (Size-22 cm x 3 cm)</t>
  </si>
  <si>
    <t>Stainless Steel Vinyl Coated Utility Spring Tong Red, Size 12 Inch</t>
  </si>
  <si>
    <t>Stainless Steel Vinyl Coated Utility Spring Tong Green, Size 12 Inch</t>
  </si>
  <si>
    <t>Plastic Polished Round Salver 16 Inches</t>
  </si>
  <si>
    <t>Manual Wooden Salt and Pepper Grinder (8 inch, Dark Brown)</t>
  </si>
  <si>
    <t>Wine Opener</t>
  </si>
  <si>
    <t>Store and Pour Container</t>
  </si>
  <si>
    <t>Bottle Opener</t>
  </si>
  <si>
    <t>White Chopping Board</t>
  </si>
  <si>
    <t>Aluminium Lemon Squeezer</t>
  </si>
  <si>
    <t>Bar Mesh roll 3 mm (1000 x 1000)</t>
  </si>
  <si>
    <t>Aristo Lock and Fresh Container 3800 ml.</t>
  </si>
  <si>
    <t>Aristo Lock and Fresh Container 2400 ml.</t>
  </si>
  <si>
    <t>Aristo Lock and Fresh Container 3350 ml.</t>
  </si>
  <si>
    <t>Bread Basket Stainless Steel</t>
  </si>
  <si>
    <t>polycarbonate</t>
  </si>
  <si>
    <t>APRARN000043020</t>
  </si>
  <si>
    <t>APRARN000014015</t>
  </si>
  <si>
    <t>AJLARN000023028</t>
  </si>
  <si>
    <t>APRARN000075002</t>
  </si>
  <si>
    <t>APRARN000011027</t>
  </si>
  <si>
    <t>APRARN000011017</t>
  </si>
  <si>
    <t>APRARN000064025</t>
  </si>
  <si>
    <t>APRARN000077002</t>
  </si>
  <si>
    <t>APRARN000075004</t>
  </si>
  <si>
    <t>AMNARN000101002</t>
  </si>
  <si>
    <t>not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</si>
</sst>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4" x14ac:knownFonts="1">
    <font>
      <sz val="11"/>
      <color theme="1"/>
      <name val="Calibri"/>
      <family val="2"/>
      <scheme val="minor"/>
    </font>
    <font>
      <b/>
      <sz val="18"/>
      <name val="Calibri"/>
      <family val="2"/>
    </font>
    <font>
      <b/>
      <sz val="24"/>
      <name val="Calibri"/>
      <family val="2"/>
    </font>
    <font>
      <sz val="16"/>
      <name val="Arial Unicode MS"/>
      <family val="2"/>
    </font>
    <font>
      <sz val="10"/>
      <name val="Arial Unicode MS"/>
      <family val="2"/>
    </font>
    <font>
      <b/>
      <sz val="14"/>
      <name val="Calibri"/>
      <family val="2"/>
    </font>
    <font>
      <b/>
      <u/>
      <sz val="14"/>
      <name val="Calibri"/>
      <family val="2"/>
    </font>
    <font>
      <b/>
      <sz val="14"/>
      <name val="Arial Unicode MS"/>
      <family val="2"/>
    </font>
    <font>
      <sz val="14"/>
      <name val="Calibri"/>
      <family val="2"/>
    </font>
    <font>
      <b/>
      <sz val="12"/>
      <name val="Calibri"/>
      <family val="2"/>
    </font>
    <font>
      <sz val="12"/>
      <name val="Calibri"/>
      <family val="2"/>
    </font>
    <font>
      <b/>
      <sz val="16"/>
      <name val="Calibri"/>
      <family val="2"/>
    </font>
    <font>
      <sz val="16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u/>
      <sz val="14"/>
      <name val="Calibri"/>
      <family val="2"/>
      <scheme val="minor"/>
    </font>
    <font>
      <sz val="8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26282A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Segoe UI"/>
      <family val="2"/>
    </font>
    <font>
      <sz val="10"/>
      <color rgb="FF000000"/>
      <name val="Segoe UI"/>
      <family val="2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Cambria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2">
    <xf numFmtId="0" fontId="0" fillId="0" borderId="0" xfId="0"/>
    <xf numFmtId="0" fontId="1" fillId="0" borderId="1" xfId="0" applyFont="1" applyBorder="1"/>
    <xf numFmtId="0" fontId="3" fillId="0" borderId="2" xfId="0" applyFont="1" applyBorder="1"/>
    <xf numFmtId="0" fontId="4" fillId="0" borderId="2" xfId="0" applyFont="1" applyBorder="1"/>
    <xf numFmtId="0" fontId="0" fillId="0" borderId="3" xfId="0" applyBorder="1"/>
    <xf numFmtId="0" fontId="5" fillId="0" borderId="4" xfId="0" applyFont="1" applyBorder="1"/>
    <xf numFmtId="0" fontId="5" fillId="0" borderId="0" xfId="0" applyFont="1" applyBorder="1"/>
    <xf numFmtId="0" fontId="0" fillId="0" borderId="5" xfId="0" applyBorder="1"/>
    <xf numFmtId="0" fontId="5" fillId="0" borderId="6" xfId="0" applyFont="1" applyBorder="1"/>
    <xf numFmtId="0" fontId="5" fillId="0" borderId="7" xfId="0" applyFont="1" applyBorder="1"/>
    <xf numFmtId="0" fontId="7" fillId="0" borderId="8" xfId="0" applyFont="1" applyBorder="1"/>
    <xf numFmtId="0" fontId="0" fillId="0" borderId="9" xfId="0" applyBorder="1"/>
    <xf numFmtId="0" fontId="5" fillId="0" borderId="1" xfId="0" applyFont="1" applyBorder="1"/>
    <xf numFmtId="0" fontId="15" fillId="0" borderId="2" xfId="0" applyFont="1" applyBorder="1"/>
    <xf numFmtId="0" fontId="0" fillId="0" borderId="0" xfId="0" applyBorder="1"/>
    <xf numFmtId="0" fontId="16" fillId="0" borderId="0" xfId="0" applyFont="1" applyBorder="1"/>
    <xf numFmtId="0" fontId="17" fillId="0" borderId="0" xfId="0" applyFont="1" applyBorder="1"/>
    <xf numFmtId="0" fontId="0" fillId="0" borderId="6" xfId="0" applyBorder="1"/>
    <xf numFmtId="0" fontId="0" fillId="0" borderId="10" xfId="0" applyBorder="1"/>
    <xf numFmtId="0" fontId="0" fillId="0" borderId="11" xfId="0" applyBorder="1"/>
    <xf numFmtId="0" fontId="0" fillId="0" borderId="2" xfId="0" applyBorder="1"/>
    <xf numFmtId="0" fontId="9" fillId="0" borderId="12" xfId="0" applyFont="1" applyBorder="1" applyAlignment="1" applyProtection="1">
      <alignment horizontal="center"/>
      <protection locked="0"/>
    </xf>
    <xf numFmtId="0" fontId="9" fillId="0" borderId="12" xfId="0" applyFont="1" applyBorder="1" applyAlignment="1">
      <alignment horizontal="center"/>
    </xf>
    <xf numFmtId="0" fontId="9" fillId="0" borderId="13" xfId="0" applyFont="1" applyBorder="1" applyAlignment="1" applyProtection="1">
      <alignment horizontal="center"/>
      <protection locked="0"/>
    </xf>
    <xf numFmtId="0" fontId="9" fillId="0" borderId="1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5" fillId="0" borderId="0" xfId="0" applyNumberFormat="1" applyFont="1" applyBorder="1" applyAlignment="1">
      <alignment horizontal="left"/>
    </xf>
    <xf numFmtId="0" fontId="20" fillId="0" borderId="0" xfId="0" applyFont="1" applyBorder="1"/>
    <xf numFmtId="0" fontId="11" fillId="0" borderId="0" xfId="0" applyFont="1" applyBorder="1" applyAlignment="1"/>
    <xf numFmtId="0" fontId="11" fillId="0" borderId="5" xfId="0" applyFont="1" applyBorder="1" applyAlignment="1"/>
    <xf numFmtId="0" fontId="11" fillId="0" borderId="8" xfId="0" applyFont="1" applyBorder="1" applyAlignment="1"/>
    <xf numFmtId="2" fontId="11" fillId="0" borderId="15" xfId="0" applyNumberFormat="1" applyFont="1" applyBorder="1" applyAlignment="1">
      <alignment horizontal="center"/>
    </xf>
    <xf numFmtId="0" fontId="8" fillId="0" borderId="0" xfId="0" applyFont="1" applyBorder="1" applyAlignment="1"/>
    <xf numFmtId="2" fontId="5" fillId="0" borderId="13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 wrapText="1"/>
    </xf>
    <xf numFmtId="0" fontId="13" fillId="0" borderId="4" xfId="0" applyFont="1" applyBorder="1"/>
    <xf numFmtId="0" fontId="11" fillId="0" borderId="2" xfId="0" applyFont="1" applyBorder="1" applyAlignment="1"/>
    <xf numFmtId="2" fontId="11" fillId="0" borderId="12" xfId="0" applyNumberFormat="1" applyFont="1" applyBorder="1" applyAlignment="1">
      <alignment horizontal="center"/>
    </xf>
    <xf numFmtId="0" fontId="21" fillId="0" borderId="4" xfId="0" applyFont="1" applyBorder="1" applyAlignment="1"/>
    <xf numFmtId="0" fontId="22" fillId="0" borderId="0" xfId="0" applyFont="1" applyBorder="1" applyAlignment="1">
      <alignment horizontal="left"/>
    </xf>
    <xf numFmtId="0" fontId="11" fillId="0" borderId="6" xfId="0" applyFont="1" applyBorder="1" applyAlignment="1"/>
    <xf numFmtId="2" fontId="11" fillId="0" borderId="14" xfId="0" applyNumberFormat="1" applyFont="1" applyBorder="1" applyAlignment="1">
      <alignment horizontal="center"/>
    </xf>
    <xf numFmtId="0" fontId="22" fillId="0" borderId="10" xfId="0" applyFont="1" applyBorder="1" applyAlignment="1">
      <alignment horizontal="left" vertical="center"/>
    </xf>
    <xf numFmtId="0" fontId="22" fillId="0" borderId="6" xfId="0" applyFont="1" applyBorder="1" applyAlignment="1">
      <alignment horizontal="left" vertical="center"/>
    </xf>
    <xf numFmtId="0" fontId="1" fillId="0" borderId="6" xfId="0" applyFont="1" applyBorder="1" applyAlignment="1"/>
    <xf numFmtId="0" fontId="1" fillId="0" borderId="11" xfId="0" applyFont="1" applyBorder="1" applyAlignment="1"/>
    <xf numFmtId="0" fontId="1" fillId="0" borderId="8" xfId="0" applyFont="1" applyBorder="1" applyAlignment="1"/>
    <xf numFmtId="2" fontId="1" fillId="0" borderId="15" xfId="0" applyNumberFormat="1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11" fillId="0" borderId="4" xfId="0" applyFont="1" applyBorder="1"/>
    <xf numFmtId="0" fontId="11" fillId="0" borderId="0" xfId="0" applyFont="1" applyBorder="1"/>
    <xf numFmtId="0" fontId="0" fillId="0" borderId="4" xfId="0" applyBorder="1"/>
    <xf numFmtId="0" fontId="11" fillId="0" borderId="10" xfId="0" applyFont="1" applyBorder="1"/>
    <xf numFmtId="0" fontId="11" fillId="0" borderId="6" xfId="0" applyFont="1" applyBorder="1"/>
    <xf numFmtId="0" fontId="8" fillId="0" borderId="4" xfId="0" applyFont="1" applyBorder="1" applyAlignment="1">
      <alignment horizontal="left"/>
    </xf>
    <xf numFmtId="0" fontId="8" fillId="0" borderId="0" xfId="0" applyFont="1" applyBorder="1" applyAlignment="1">
      <alignment horizontal="left"/>
    </xf>
    <xf numFmtId="0" fontId="8" fillId="0" borderId="5" xfId="0" applyFont="1" applyBorder="1" applyAlignment="1">
      <alignment horizontal="left"/>
    </xf>
    <xf numFmtId="0" fontId="12" fillId="0" borderId="8" xfId="0" applyFont="1" applyBorder="1" applyAlignment="1"/>
    <xf numFmtId="0" fontId="12" fillId="0" borderId="2" xfId="0" applyFont="1" applyBorder="1" applyAlignment="1"/>
    <xf numFmtId="0" fontId="12" fillId="0" borderId="6" xfId="0" applyFont="1" applyBorder="1" applyAlignment="1"/>
    <xf numFmtId="0" fontId="11" fillId="0" borderId="3" xfId="0" applyFont="1" applyBorder="1" applyAlignment="1"/>
    <xf numFmtId="0" fontId="12" fillId="0" borderId="0" xfId="0" applyFont="1" applyBorder="1" applyAlignment="1"/>
    <xf numFmtId="0" fontId="5" fillId="0" borderId="4" xfId="0" applyFont="1" applyBorder="1" applyAlignment="1"/>
    <xf numFmtId="0" fontId="5" fillId="0" borderId="0" xfId="0" applyFont="1" applyBorder="1" applyAlignment="1"/>
    <xf numFmtId="1" fontId="6" fillId="0" borderId="1" xfId="0" applyNumberFormat="1" applyFont="1" applyBorder="1" applyAlignment="1"/>
    <xf numFmtId="1" fontId="6" fillId="0" borderId="2" xfId="0" applyNumberFormat="1" applyFont="1" applyBorder="1" applyAlignment="1"/>
    <xf numFmtId="1" fontId="6" fillId="0" borderId="3" xfId="0" applyNumberFormat="1" applyFont="1" applyBorder="1" applyAlignment="1"/>
    <xf numFmtId="1" fontId="8" fillId="0" borderId="4" xfId="0" applyNumberFormat="1" applyFont="1" applyBorder="1" applyAlignment="1"/>
    <xf numFmtId="1" fontId="8" fillId="0" borderId="0" xfId="0" applyNumberFormat="1" applyFont="1" applyBorder="1" applyAlignment="1"/>
    <xf numFmtId="1" fontId="8" fillId="0" borderId="5" xfId="0" applyNumberFormat="1" applyFont="1" applyBorder="1" applyAlignment="1"/>
    <xf numFmtId="0" fontId="8" fillId="0" borderId="4" xfId="0" applyFont="1" applyBorder="1" applyAlignment="1"/>
    <xf numFmtId="0" fontId="8" fillId="0" borderId="5" xfId="0" applyFont="1" applyBorder="1" applyAlignment="1"/>
    <xf numFmtId="0" fontId="21" fillId="0" borderId="0" xfId="0" applyFont="1" applyBorder="1" applyAlignment="1"/>
    <xf numFmtId="0" fontId="21" fillId="0" borderId="5" xfId="0" applyFont="1" applyBorder="1" applyAlignment="1"/>
    <xf numFmtId="1" fontId="5" fillId="0" borderId="7" xfId="0" applyNumberFormat="1" applyFont="1" applyBorder="1" applyAlignment="1"/>
    <xf numFmtId="1" fontId="5" fillId="0" borderId="8" xfId="0" applyNumberFormat="1" applyFont="1" applyBorder="1" applyAlignment="1"/>
    <xf numFmtId="1" fontId="5" fillId="0" borderId="9" xfId="0" applyNumberFormat="1" applyFont="1" applyBorder="1" applyAlignment="1"/>
    <xf numFmtId="1" fontId="5" fillId="0" borderId="4" xfId="0" applyNumberFormat="1" applyFont="1" applyBorder="1" applyAlignment="1"/>
    <xf numFmtId="1" fontId="5" fillId="0" borderId="0" xfId="0" applyNumberFormat="1" applyFont="1" applyBorder="1" applyAlignment="1"/>
    <xf numFmtId="0" fontId="0" fillId="0" borderId="0" xfId="0" applyFont="1" applyBorder="1"/>
    <xf numFmtId="0" fontId="9" fillId="0" borderId="5" xfId="0" applyFont="1" applyBorder="1" applyAlignment="1" applyProtection="1">
      <alignment horizontal="center"/>
      <protection locked="0"/>
    </xf>
    <xf numFmtId="0" fontId="24" fillId="0" borderId="4" xfId="0" applyFont="1" applyBorder="1"/>
    <xf numFmtId="0" fontId="17" fillId="0" borderId="4" xfId="0" applyFont="1" applyBorder="1"/>
    <xf numFmtId="0" fontId="26" fillId="0" borderId="0" xfId="0" applyFont="1" applyBorder="1"/>
    <xf numFmtId="0" fontId="18" fillId="0" borderId="4" xfId="0" applyFont="1" applyFill="1" applyBorder="1"/>
    <xf numFmtId="0" fontId="23" fillId="0" borderId="14" xfId="0" applyFont="1" applyBorder="1" applyAlignment="1">
      <alignment vertical="top"/>
    </xf>
    <xf numFmtId="0" fontId="0" fillId="0" borderId="14" xfId="0" applyBorder="1" applyAlignment="1">
      <alignment horizontal="center" vertical="top"/>
    </xf>
    <xf numFmtId="0" fontId="27" fillId="3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top"/>
    </xf>
    <xf numFmtId="2" fontId="19" fillId="0" borderId="14" xfId="0" applyNumberFormat="1" applyFont="1" applyBorder="1" applyAlignment="1">
      <alignment horizontal="center" vertical="center"/>
    </xf>
    <xf numFmtId="2" fontId="10" fillId="2" borderId="14" xfId="0" applyNumberFormat="1" applyFont="1" applyFill="1" applyBorder="1" applyAlignment="1">
      <alignment horizontal="center" vertical="top"/>
    </xf>
    <xf numFmtId="0" fontId="9" fillId="0" borderId="4" xfId="0" applyFont="1" applyBorder="1" applyAlignment="1" applyProtection="1">
      <alignment horizontal="center"/>
      <protection locked="0"/>
    </xf>
    <xf numFmtId="0" fontId="18" fillId="0" borderId="0" xfId="0" applyFont="1"/>
    <xf numFmtId="0" fontId="28" fillId="0" borderId="0" xfId="0" applyFont="1" applyBorder="1"/>
    <xf numFmtId="0" fontId="29" fillId="0" borderId="0" xfId="0" applyFont="1" applyBorder="1"/>
    <xf numFmtId="0" fontId="18" fillId="0" borderId="0" xfId="0" applyFont="1" applyBorder="1"/>
    <xf numFmtId="0" fontId="0" fillId="2" borderId="0" xfId="0" applyFill="1" applyAlignment="1">
      <alignment horizontal="center" vertical="center"/>
    </xf>
    <xf numFmtId="0" fontId="30" fillId="0" borderId="12" xfId="0" applyFont="1" applyBorder="1" applyAlignment="1" applyProtection="1">
      <alignment horizontal="center"/>
      <protection locked="0"/>
    </xf>
    <xf numFmtId="0" fontId="30" fillId="0" borderId="13" xfId="0" applyFont="1" applyBorder="1" applyAlignment="1" applyProtection="1">
      <alignment horizontal="center"/>
      <protection locked="0"/>
    </xf>
    <xf numFmtId="0" fontId="25" fillId="0" borderId="0" xfId="0" applyFont="1" applyBorder="1" applyAlignment="1">
      <alignment vertical="center"/>
    </xf>
    <xf numFmtId="0" fontId="25" fillId="0" borderId="6" xfId="0" applyFont="1" applyBorder="1" applyAlignment="1">
      <alignment vertical="center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2" fontId="31" fillId="2" borderId="15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3" fillId="0" borderId="15" xfId="0" applyNumberFormat="1" applyFont="1" applyBorder="1" applyAlignment="1" applyProtection="1">
      <alignment vertical="center" wrapText="1"/>
    </xf>
    <xf numFmtId="0" fontId="33" fillId="0" borderId="15" xfId="0" applyNumberFormat="1" applyFont="1" applyBorder="1" applyAlignment="1" applyProtection="1">
      <alignment horizontal="center" vertical="center"/>
    </xf>
    <xf numFmtId="0" fontId="31" fillId="4" borderId="15" xfId="0" applyFont="1" applyFill="1" applyBorder="1" applyAlignment="1" applyProtection="1">
      <alignment horizontal="center" vertical="center"/>
      <protection locked="0"/>
    </xf>
    <xf numFmtId="0" fontId="33" fillId="4" borderId="15" xfId="0" applyNumberFormat="1" applyFont="1" applyFill="1" applyBorder="1" applyAlignment="1" applyProtection="1">
      <alignment vertical="center" wrapText="1"/>
    </xf>
    <xf numFmtId="0" fontId="32" fillId="4" borderId="15" xfId="0" applyFont="1" applyFill="1" applyBorder="1" applyAlignment="1">
      <alignment horizontal="center" vertical="center" wrapText="1"/>
    </xf>
    <xf numFmtId="0" fontId="31" fillId="4" borderId="15" xfId="0" applyFont="1" applyFill="1" applyBorder="1" applyAlignment="1">
      <alignment horizontal="center" vertical="center" wrapText="1"/>
    </xf>
    <xf numFmtId="0" fontId="33" fillId="4" borderId="15" xfId="0" applyNumberFormat="1" applyFont="1" applyFill="1" applyBorder="1" applyAlignment="1" applyProtection="1">
      <alignment horizontal="center" vertical="center"/>
    </xf>
    <xf numFmtId="2" fontId="31" fillId="4" borderId="15" xfId="0" applyNumberFormat="1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8" fillId="0" borderId="7" xfId="0" applyFont="1" applyBorder="1" applyAlignment="1">
      <alignment horizontal="center"/>
    </xf>
    <xf numFmtId="0" fontId="18" fillId="0" borderId="9" xfId="0" applyFont="1" applyBorder="1" applyAlignment="1">
      <alignment horizontal="center"/>
    </xf>
    <xf numFmtId="1" fontId="6" fillId="0" borderId="4" xfId="0" applyNumberFormat="1" applyFont="1" applyBorder="1" applyAlignment="1">
      <alignment horizontal="left"/>
    </xf>
    <xf numFmtId="1" fontId="6" fillId="0" borderId="0" xfId="0" applyNumberFormat="1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emf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33</xdr:row>
      <xdr:rowOff>114300</xdr:rowOff>
    </xdr:from>
    <xdr:to>
      <xdr:col>3</xdr:col>
      <xdr:colOff>1085850</xdr:colOff>
      <xdr:row>33</xdr:row>
      <xdr:rowOff>962025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57625" y="14316075"/>
          <a:ext cx="847725" cy="847725"/>
        </a:xfrm>
        <a:prstGeom prst="rect">
          <a:avLst/>
        </a:prstGeom>
      </xdr:spPr>
    </xdr:pic>
    <xdr:clientData/>
  </xdr:twoCellAnchor>
  <xdr:twoCellAnchor editAs="oneCell">
    <xdr:from>
      <xdr:col>3</xdr:col>
      <xdr:colOff>219076</xdr:colOff>
      <xdr:row>32</xdr:row>
      <xdr:rowOff>104776</xdr:rowOff>
    </xdr:from>
    <xdr:to>
      <xdr:col>3</xdr:col>
      <xdr:colOff>1133476</xdr:colOff>
      <xdr:row>32</xdr:row>
      <xdr:rowOff>1019176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38576" y="13839826"/>
          <a:ext cx="914400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30</xdr:row>
      <xdr:rowOff>133350</xdr:rowOff>
    </xdr:from>
    <xdr:to>
      <xdr:col>3</xdr:col>
      <xdr:colOff>1095375</xdr:colOff>
      <xdr:row>30</xdr:row>
      <xdr:rowOff>1028700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9525" y="11534775"/>
          <a:ext cx="895350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31</xdr:row>
      <xdr:rowOff>95250</xdr:rowOff>
    </xdr:from>
    <xdr:to>
      <xdr:col>3</xdr:col>
      <xdr:colOff>885825</xdr:colOff>
      <xdr:row>31</xdr:row>
      <xdr:rowOff>1038225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62400" y="12639675"/>
          <a:ext cx="542925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257176</xdr:colOff>
      <xdr:row>34</xdr:row>
      <xdr:rowOff>66676</xdr:rowOff>
    </xdr:from>
    <xdr:to>
      <xdr:col>3</xdr:col>
      <xdr:colOff>1095376</xdr:colOff>
      <xdr:row>34</xdr:row>
      <xdr:rowOff>904876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76676" y="16087726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35</xdr:row>
      <xdr:rowOff>85725</xdr:rowOff>
    </xdr:from>
    <xdr:to>
      <xdr:col>3</xdr:col>
      <xdr:colOff>1057275</xdr:colOff>
      <xdr:row>35</xdr:row>
      <xdr:rowOff>876300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886200" y="17125950"/>
          <a:ext cx="790575" cy="79057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161927</xdr:rowOff>
    </xdr:from>
    <xdr:to>
      <xdr:col>3</xdr:col>
      <xdr:colOff>1114425</xdr:colOff>
      <xdr:row>36</xdr:row>
      <xdr:rowOff>1085851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10001" y="23221952"/>
          <a:ext cx="923924" cy="923924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37</xdr:row>
      <xdr:rowOff>99732</xdr:rowOff>
    </xdr:from>
    <xdr:to>
      <xdr:col>3</xdr:col>
      <xdr:colOff>1104900</xdr:colOff>
      <xdr:row>37</xdr:row>
      <xdr:rowOff>933450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86200" y="19340232"/>
          <a:ext cx="838200" cy="833718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38</xdr:row>
      <xdr:rowOff>95250</xdr:rowOff>
    </xdr:from>
    <xdr:to>
      <xdr:col>3</xdr:col>
      <xdr:colOff>1076325</xdr:colOff>
      <xdr:row>38</xdr:row>
      <xdr:rowOff>904875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6200" y="20373975"/>
          <a:ext cx="809625" cy="80962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39</xdr:row>
      <xdr:rowOff>161925</xdr:rowOff>
    </xdr:from>
    <xdr:to>
      <xdr:col>3</xdr:col>
      <xdr:colOff>1114425</xdr:colOff>
      <xdr:row>39</xdr:row>
      <xdr:rowOff>991084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9525" y="21421725"/>
          <a:ext cx="914400" cy="829159"/>
        </a:xfrm>
        <a:prstGeom prst="rect">
          <a:avLst/>
        </a:prstGeom>
      </xdr:spPr>
    </xdr:pic>
    <xdr:clientData/>
  </xdr:twoCellAnchor>
  <xdr:twoCellAnchor editAs="oneCell">
    <xdr:from>
      <xdr:col>3</xdr:col>
      <xdr:colOff>323850</xdr:colOff>
      <xdr:row>40</xdr:row>
      <xdr:rowOff>152400</xdr:rowOff>
    </xdr:from>
    <xdr:to>
      <xdr:col>3</xdr:col>
      <xdr:colOff>1038225</xdr:colOff>
      <xdr:row>40</xdr:row>
      <xdr:rowOff>826572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943350" y="22574250"/>
          <a:ext cx="714375" cy="674172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41</xdr:row>
      <xdr:rowOff>123825</xdr:rowOff>
    </xdr:from>
    <xdr:to>
      <xdr:col>3</xdr:col>
      <xdr:colOff>971550</xdr:colOff>
      <xdr:row>41</xdr:row>
      <xdr:rowOff>843915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990975" y="23431500"/>
          <a:ext cx="600075" cy="720090"/>
        </a:xfrm>
        <a:prstGeom prst="rect">
          <a:avLst/>
        </a:prstGeom>
      </xdr:spPr>
    </xdr:pic>
    <xdr:clientData/>
  </xdr:twoCellAnchor>
  <xdr:twoCellAnchor editAs="oneCell">
    <xdr:from>
      <xdr:col>3</xdr:col>
      <xdr:colOff>276226</xdr:colOff>
      <xdr:row>42</xdr:row>
      <xdr:rowOff>128768</xdr:rowOff>
    </xdr:from>
    <xdr:to>
      <xdr:col>3</xdr:col>
      <xdr:colOff>1019175</xdr:colOff>
      <xdr:row>42</xdr:row>
      <xdr:rowOff>796482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895726" y="24322268"/>
          <a:ext cx="742949" cy="667714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304801</xdr:colOff>
      <xdr:row>43</xdr:row>
      <xdr:rowOff>85726</xdr:rowOff>
    </xdr:from>
    <xdr:to>
      <xdr:col>3</xdr:col>
      <xdr:colOff>1066801</xdr:colOff>
      <xdr:row>43</xdr:row>
      <xdr:rowOff>847726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924301" y="25165051"/>
          <a:ext cx="762000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44</xdr:row>
      <xdr:rowOff>104775</xdr:rowOff>
    </xdr:from>
    <xdr:to>
      <xdr:col>3</xdr:col>
      <xdr:colOff>1066800</xdr:colOff>
      <xdr:row>44</xdr:row>
      <xdr:rowOff>796827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762375" y="26069925"/>
          <a:ext cx="923925" cy="692052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</xdr:colOff>
      <xdr:row>45</xdr:row>
      <xdr:rowOff>123825</xdr:rowOff>
    </xdr:from>
    <xdr:to>
      <xdr:col>3</xdr:col>
      <xdr:colOff>1189940</xdr:colOff>
      <xdr:row>45</xdr:row>
      <xdr:rowOff>723900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24275" y="26974800"/>
          <a:ext cx="1085165" cy="600075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46</xdr:row>
      <xdr:rowOff>95251</xdr:rowOff>
    </xdr:from>
    <xdr:to>
      <xdr:col>3</xdr:col>
      <xdr:colOff>1095375</xdr:colOff>
      <xdr:row>46</xdr:row>
      <xdr:rowOff>841013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9525" y="27832051"/>
          <a:ext cx="895350" cy="745762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295276</xdr:colOff>
      <xdr:row>47</xdr:row>
      <xdr:rowOff>114301</xdr:rowOff>
    </xdr:from>
    <xdr:to>
      <xdr:col>3</xdr:col>
      <xdr:colOff>1019176</xdr:colOff>
      <xdr:row>47</xdr:row>
      <xdr:rowOff>838201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914776" y="28736926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48</xdr:row>
      <xdr:rowOff>200025</xdr:rowOff>
    </xdr:from>
    <xdr:to>
      <xdr:col>3</xdr:col>
      <xdr:colOff>1238250</xdr:colOff>
      <xdr:row>48</xdr:row>
      <xdr:rowOff>765863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86175" y="29708475"/>
          <a:ext cx="1171575" cy="565838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161926</xdr:colOff>
      <xdr:row>49</xdr:row>
      <xdr:rowOff>114301</xdr:rowOff>
    </xdr:from>
    <xdr:to>
      <xdr:col>3</xdr:col>
      <xdr:colOff>1200150</xdr:colOff>
      <xdr:row>49</xdr:row>
      <xdr:rowOff>1009651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781426" y="30660976"/>
          <a:ext cx="1038224" cy="89535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142876</xdr:colOff>
      <xdr:row>50</xdr:row>
      <xdr:rowOff>142874</xdr:rowOff>
    </xdr:from>
    <xdr:to>
      <xdr:col>3</xdr:col>
      <xdr:colOff>1276350</xdr:colOff>
      <xdr:row>50</xdr:row>
      <xdr:rowOff>991885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762376" y="31727774"/>
          <a:ext cx="1133474" cy="849011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51</xdr:row>
      <xdr:rowOff>200026</xdr:rowOff>
    </xdr:from>
    <xdr:to>
      <xdr:col>3</xdr:col>
      <xdr:colOff>1219201</xdr:colOff>
      <xdr:row>51</xdr:row>
      <xdr:rowOff>954406</xdr:rowOff>
    </xdr:to>
    <xdr:pic>
      <xdr:nvPicPr>
        <xdr:cNvPr id="34" name="Picture 33"/>
        <xdr:cNvPicPr>
          <a:picLocks noChangeAspect="1"/>
        </xdr:cNvPicPr>
      </xdr:nvPicPr>
      <xdr:blipFill rotWithShape="1">
        <a:blip xmlns:r="http://schemas.openxmlformats.org/officeDocument/2006/relationships" r:embed="rId22"/>
        <a:srcRect l="8889" t="21333" r="4445" b="15111"/>
        <a:stretch/>
      </xdr:blipFill>
      <xdr:spPr>
        <a:xfrm>
          <a:off x="3810001" y="32823151"/>
          <a:ext cx="1028700" cy="75438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25</xdr:row>
      <xdr:rowOff>123825</xdr:rowOff>
    </xdr:from>
    <xdr:to>
      <xdr:col>3</xdr:col>
      <xdr:colOff>1274746</xdr:colOff>
      <xdr:row>25</xdr:row>
      <xdr:rowOff>733425</xdr:rowOff>
    </xdr:to>
    <xdr:pic>
      <xdr:nvPicPr>
        <xdr:cNvPr id="35" name="Picture 34"/>
        <xdr:cNvPicPr>
          <a:picLocks noChangeAspect="1"/>
        </xdr:cNvPicPr>
      </xdr:nvPicPr>
      <xdr:blipFill rotWithShape="1">
        <a:blip xmlns:r="http://schemas.openxmlformats.org/officeDocument/2006/relationships" r:embed="rId23"/>
        <a:srcRect l="7143" t="35269" r="4911" b="16963"/>
        <a:stretch/>
      </xdr:blipFill>
      <xdr:spPr>
        <a:xfrm>
          <a:off x="3771900" y="8239125"/>
          <a:ext cx="1122346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209551</xdr:colOff>
      <xdr:row>26</xdr:row>
      <xdr:rowOff>200026</xdr:rowOff>
    </xdr:from>
    <xdr:to>
      <xdr:col>3</xdr:col>
      <xdr:colOff>1162051</xdr:colOff>
      <xdr:row>26</xdr:row>
      <xdr:rowOff>965914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829051" y="9153526"/>
          <a:ext cx="952500" cy="765888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17</xdr:row>
      <xdr:rowOff>190500</xdr:rowOff>
    </xdr:from>
    <xdr:to>
      <xdr:col>3</xdr:col>
      <xdr:colOff>1257300</xdr:colOff>
      <xdr:row>17</xdr:row>
      <xdr:rowOff>857250</xdr:rowOff>
    </xdr:to>
    <xdr:pic>
      <xdr:nvPicPr>
        <xdr:cNvPr id="37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5" y="4343400"/>
          <a:ext cx="105727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18</xdr:row>
      <xdr:rowOff>57150</xdr:rowOff>
    </xdr:from>
    <xdr:to>
      <xdr:col>3</xdr:col>
      <xdr:colOff>1247775</xdr:colOff>
      <xdr:row>18</xdr:row>
      <xdr:rowOff>876300</xdr:rowOff>
    </xdr:to>
    <xdr:pic>
      <xdr:nvPicPr>
        <xdr:cNvPr id="3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5162550"/>
          <a:ext cx="10953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76201</xdr:colOff>
      <xdr:row>19</xdr:row>
      <xdr:rowOff>209550</xdr:rowOff>
    </xdr:from>
    <xdr:to>
      <xdr:col>3</xdr:col>
      <xdr:colOff>1219201</xdr:colOff>
      <xdr:row>19</xdr:row>
      <xdr:rowOff>820143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695701" y="6267450"/>
          <a:ext cx="1143000" cy="610593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20</xdr:row>
      <xdr:rowOff>247650</xdr:rowOff>
    </xdr:from>
    <xdr:to>
      <xdr:col>3</xdr:col>
      <xdr:colOff>1266825</xdr:colOff>
      <xdr:row>20</xdr:row>
      <xdr:rowOff>790575</xdr:rowOff>
    </xdr:to>
    <xdr:pic>
      <xdr:nvPicPr>
        <xdr:cNvPr id="39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7258050"/>
          <a:ext cx="10953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342901</xdr:colOff>
      <xdr:row>21</xdr:row>
      <xdr:rowOff>85726</xdr:rowOff>
    </xdr:from>
    <xdr:to>
      <xdr:col>3</xdr:col>
      <xdr:colOff>1047751</xdr:colOff>
      <xdr:row>21</xdr:row>
      <xdr:rowOff>790576</xdr:rowOff>
    </xdr:to>
    <xdr:pic>
      <xdr:nvPicPr>
        <xdr:cNvPr id="4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1" y="8048626"/>
          <a:ext cx="704850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304800</xdr:colOff>
      <xdr:row>22</xdr:row>
      <xdr:rowOff>85725</xdr:rowOff>
    </xdr:from>
    <xdr:to>
      <xdr:col>3</xdr:col>
      <xdr:colOff>1011997</xdr:colOff>
      <xdr:row>22</xdr:row>
      <xdr:rowOff>792922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924300" y="9001125"/>
          <a:ext cx="707197" cy="707197"/>
        </a:xfrm>
        <a:prstGeom prst="rect">
          <a:avLst/>
        </a:prstGeom>
      </xdr:spPr>
    </xdr:pic>
    <xdr:clientData/>
  </xdr:twoCellAnchor>
  <xdr:twoCellAnchor editAs="oneCell">
    <xdr:from>
      <xdr:col>2</xdr:col>
      <xdr:colOff>220856</xdr:colOff>
      <xdr:row>23</xdr:row>
      <xdr:rowOff>120379</xdr:rowOff>
    </xdr:from>
    <xdr:to>
      <xdr:col>2</xdr:col>
      <xdr:colOff>1251488</xdr:colOff>
      <xdr:row>23</xdr:row>
      <xdr:rowOff>893353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5556562">
          <a:off x="2588060" y="9859450"/>
          <a:ext cx="772974" cy="1030632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200026</xdr:colOff>
      <xdr:row>23</xdr:row>
      <xdr:rowOff>114300</xdr:rowOff>
    </xdr:from>
    <xdr:to>
      <xdr:col>3</xdr:col>
      <xdr:colOff>752475</xdr:colOff>
      <xdr:row>23</xdr:row>
      <xdr:rowOff>850898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819526" y="9982200"/>
          <a:ext cx="552449" cy="736598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24</xdr:row>
      <xdr:rowOff>76200</xdr:rowOff>
    </xdr:from>
    <xdr:to>
      <xdr:col>3</xdr:col>
      <xdr:colOff>1104900</xdr:colOff>
      <xdr:row>24</xdr:row>
      <xdr:rowOff>841976</xdr:rowOff>
    </xdr:to>
    <xdr:pic>
      <xdr:nvPicPr>
        <xdr:cNvPr id="41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" y="10896600"/>
          <a:ext cx="923925" cy="76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161925</xdr:colOff>
      <xdr:row>27</xdr:row>
      <xdr:rowOff>104775</xdr:rowOff>
    </xdr:from>
    <xdr:to>
      <xdr:col>3</xdr:col>
      <xdr:colOff>1219200</xdr:colOff>
      <xdr:row>27</xdr:row>
      <xdr:rowOff>981075</xdr:rowOff>
    </xdr:to>
    <xdr:pic>
      <xdr:nvPicPr>
        <xdr:cNvPr id="4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13763625"/>
          <a:ext cx="105727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152400</xdr:colOff>
      <xdr:row>28</xdr:row>
      <xdr:rowOff>142875</xdr:rowOff>
    </xdr:from>
    <xdr:to>
      <xdr:col>3</xdr:col>
      <xdr:colOff>1247775</xdr:colOff>
      <xdr:row>28</xdr:row>
      <xdr:rowOff>704850</xdr:rowOff>
    </xdr:to>
    <xdr:pic>
      <xdr:nvPicPr>
        <xdr:cNvPr id="43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" y="14887575"/>
          <a:ext cx="10953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29</xdr:row>
      <xdr:rowOff>104775</xdr:rowOff>
    </xdr:from>
    <xdr:to>
      <xdr:col>3</xdr:col>
      <xdr:colOff>1181100</xdr:colOff>
      <xdr:row>29</xdr:row>
      <xdr:rowOff>723900</xdr:rowOff>
    </xdr:to>
    <xdr:pic>
      <xdr:nvPicPr>
        <xdr:cNvPr id="4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15735300"/>
          <a:ext cx="1057275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abSelected="1" topLeftCell="A59" zoomScaleNormal="100" workbookViewId="0">
      <selection activeCell="M60" sqref="M60"/>
    </sheetView>
  </sheetViews>
  <sheetFormatPr defaultRowHeight="15" x14ac:dyDescent="0.25"/>
  <cols>
    <col min="1" max="1" width="6.42578125" customWidth="1"/>
    <col min="2" max="2" width="27.140625" customWidth="1"/>
    <col min="3" max="3" width="20.7109375" customWidth="1"/>
    <col min="4" max="4" width="20.85546875" customWidth="1"/>
    <col min="5" max="5" width="11.7109375" customWidth="1"/>
    <col min="6" max="6" width="12" customWidth="1"/>
    <col min="11" max="11" width="10.42578125" customWidth="1"/>
    <col min="12" max="12" width="11" customWidth="1"/>
    <col min="13" max="13" width="17.140625" customWidth="1"/>
    <col min="14" max="14" width="18.28515625" customWidth="1"/>
  </cols>
  <sheetData>
    <row r="1" spans="1:13" ht="31.5" x14ac:dyDescent="0.5">
      <c r="A1" s="1" t="s">
        <v>34</v>
      </c>
      <c r="B1" s="2"/>
      <c r="C1" s="2"/>
      <c r="D1" s="2"/>
      <c r="E1" s="2"/>
      <c r="F1" s="2"/>
      <c r="G1" s="3"/>
      <c r="H1" s="3"/>
      <c r="I1" s="3"/>
      <c r="J1" s="3"/>
      <c r="K1" s="3"/>
      <c r="L1" s="3"/>
      <c r="M1" s="4"/>
    </row>
    <row r="2" spans="1:13" ht="18.75" x14ac:dyDescent="0.3">
      <c r="A2" s="84" t="s">
        <v>28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7"/>
    </row>
    <row r="3" spans="1:13" ht="18.75" x14ac:dyDescent="0.3">
      <c r="A3" s="5" t="s">
        <v>29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7"/>
    </row>
    <row r="4" spans="1:13" ht="18.75" x14ac:dyDescent="0.3">
      <c r="A4" s="5" t="s">
        <v>30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7"/>
    </row>
    <row r="5" spans="1:13" ht="18.75" x14ac:dyDescent="0.3">
      <c r="A5" s="65"/>
      <c r="B5" s="66"/>
      <c r="C5" s="66"/>
      <c r="D5" s="66"/>
      <c r="E5" s="66"/>
      <c r="F5" s="66"/>
      <c r="G5" s="66"/>
      <c r="H5" s="66"/>
      <c r="I5" s="6"/>
      <c r="J5" s="6"/>
      <c r="K5" s="6"/>
      <c r="L5" s="6"/>
      <c r="M5" s="7"/>
    </row>
    <row r="6" spans="1:13" ht="18.75" x14ac:dyDescent="0.3">
      <c r="A6" s="5" t="s">
        <v>31</v>
      </c>
      <c r="B6" s="6"/>
      <c r="C6" s="6"/>
      <c r="D6" s="6"/>
      <c r="E6" s="8"/>
      <c r="F6" s="6"/>
      <c r="G6" s="6"/>
      <c r="H6" s="6"/>
      <c r="I6" s="6"/>
      <c r="J6" s="6"/>
      <c r="K6" s="6"/>
      <c r="L6" s="6"/>
      <c r="M6" s="7"/>
    </row>
    <row r="7" spans="1:13" ht="20.25" x14ac:dyDescent="0.35">
      <c r="A7" s="9" t="s">
        <v>32</v>
      </c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1"/>
    </row>
    <row r="8" spans="1:13" ht="18.75" x14ac:dyDescent="0.3">
      <c r="A8" s="12"/>
      <c r="B8" s="13" t="s">
        <v>0</v>
      </c>
      <c r="C8" s="13"/>
      <c r="D8" s="13"/>
      <c r="E8" s="67" t="s">
        <v>1</v>
      </c>
      <c r="F8" s="68"/>
      <c r="G8" s="68"/>
      <c r="H8" s="68"/>
      <c r="I8" s="68"/>
      <c r="J8" s="68"/>
      <c r="K8" s="68"/>
      <c r="L8" s="68"/>
      <c r="M8" s="69"/>
    </row>
    <row r="9" spans="1:13" ht="18.75" x14ac:dyDescent="0.3">
      <c r="A9" s="5"/>
      <c r="B9" s="96" t="s">
        <v>41</v>
      </c>
      <c r="C9" s="97"/>
      <c r="D9" s="82"/>
      <c r="E9" s="70" t="s">
        <v>36</v>
      </c>
      <c r="F9" s="71"/>
      <c r="G9" s="71"/>
      <c r="H9" s="71"/>
      <c r="I9" s="71"/>
      <c r="J9" s="71"/>
      <c r="K9" s="71"/>
      <c r="L9" s="71"/>
      <c r="M9" s="72"/>
    </row>
    <row r="10" spans="1:13" ht="18.75" x14ac:dyDescent="0.3">
      <c r="A10" s="5"/>
      <c r="B10" s="99"/>
      <c r="C10" s="98"/>
      <c r="D10" s="15"/>
      <c r="E10" s="73" t="s">
        <v>25</v>
      </c>
      <c r="F10" s="32"/>
      <c r="G10" s="32"/>
      <c r="H10" s="32"/>
      <c r="I10" s="32"/>
      <c r="J10" s="32"/>
      <c r="K10" s="32"/>
      <c r="L10" s="32"/>
      <c r="M10" s="74"/>
    </row>
    <row r="11" spans="1:13" ht="18.75" x14ac:dyDescent="0.3">
      <c r="A11" s="85"/>
      <c r="B11" s="86"/>
      <c r="C11" s="16"/>
      <c r="D11" s="16"/>
      <c r="E11" s="57" t="s">
        <v>26</v>
      </c>
      <c r="F11" s="58"/>
      <c r="G11" s="58"/>
      <c r="H11" s="58"/>
      <c r="I11" s="58"/>
      <c r="J11" s="58"/>
      <c r="K11" s="58"/>
      <c r="L11" s="58"/>
      <c r="M11" s="59"/>
    </row>
    <row r="12" spans="1:13" ht="18.75" x14ac:dyDescent="0.3">
      <c r="A12" s="54"/>
      <c r="B12" s="103" t="s">
        <v>45</v>
      </c>
      <c r="C12" s="14"/>
      <c r="D12" s="14"/>
      <c r="E12" s="39"/>
      <c r="F12" s="75"/>
      <c r="G12" s="75"/>
      <c r="H12" s="75"/>
      <c r="I12" s="75"/>
      <c r="J12" s="75"/>
      <c r="K12" s="75"/>
      <c r="L12" s="75"/>
      <c r="M12" s="76"/>
    </row>
    <row r="13" spans="1:13" ht="21.75" customHeight="1" x14ac:dyDescent="0.25">
      <c r="A13" s="87"/>
      <c r="B13" s="104"/>
      <c r="C13" s="14"/>
      <c r="D13" s="14"/>
      <c r="E13" s="18"/>
      <c r="F13" s="14"/>
      <c r="G13" s="14"/>
      <c r="H13" s="14"/>
      <c r="I13" s="14"/>
      <c r="J13" s="14"/>
      <c r="K13" s="14"/>
      <c r="L13" s="14"/>
      <c r="M13" s="19"/>
    </row>
    <row r="14" spans="1:13" ht="18.75" x14ac:dyDescent="0.3">
      <c r="A14" s="12"/>
      <c r="B14" s="14"/>
      <c r="C14" s="20"/>
      <c r="D14" s="20"/>
      <c r="E14" s="77" t="s">
        <v>43</v>
      </c>
      <c r="F14" s="78"/>
      <c r="G14" s="78"/>
      <c r="H14" s="78"/>
      <c r="I14" s="78"/>
      <c r="J14" s="78"/>
      <c r="K14" s="78"/>
      <c r="L14" s="78"/>
      <c r="M14" s="79"/>
    </row>
    <row r="15" spans="1:13" ht="15.75" x14ac:dyDescent="0.25">
      <c r="A15" s="21" t="s">
        <v>2</v>
      </c>
      <c r="B15" s="21" t="s">
        <v>3</v>
      </c>
      <c r="C15" s="21"/>
      <c r="D15" s="21"/>
      <c r="E15" s="21" t="s">
        <v>4</v>
      </c>
      <c r="F15" s="101" t="s">
        <v>40</v>
      </c>
      <c r="G15" s="118" t="s">
        <v>5</v>
      </c>
      <c r="H15" s="119"/>
      <c r="I15" s="118" t="s">
        <v>6</v>
      </c>
      <c r="J15" s="119"/>
      <c r="K15" s="118" t="s">
        <v>7</v>
      </c>
      <c r="L15" s="119"/>
      <c r="M15" s="22" t="s">
        <v>8</v>
      </c>
    </row>
    <row r="16" spans="1:13" ht="15.75" x14ac:dyDescent="0.25">
      <c r="A16" s="23" t="s">
        <v>9</v>
      </c>
      <c r="B16" s="23" t="s">
        <v>10</v>
      </c>
      <c r="C16" s="23" t="s">
        <v>42</v>
      </c>
      <c r="D16" s="23" t="s">
        <v>37</v>
      </c>
      <c r="E16" s="23" t="s">
        <v>11</v>
      </c>
      <c r="F16" s="102" t="s">
        <v>39</v>
      </c>
      <c r="G16" s="24" t="s">
        <v>12</v>
      </c>
      <c r="H16" s="24" t="s">
        <v>13</v>
      </c>
      <c r="I16" s="25" t="s">
        <v>12</v>
      </c>
      <c r="J16" s="24" t="s">
        <v>13</v>
      </c>
      <c r="K16" s="25" t="s">
        <v>12</v>
      </c>
      <c r="L16" s="24" t="s">
        <v>13</v>
      </c>
      <c r="M16" s="24" t="s">
        <v>14</v>
      </c>
    </row>
    <row r="17" spans="1:14" ht="15.75" x14ac:dyDescent="0.25">
      <c r="A17" s="95"/>
      <c r="B17" s="23"/>
      <c r="C17" s="83"/>
      <c r="D17" s="83"/>
      <c r="E17" s="83" t="s">
        <v>15</v>
      </c>
      <c r="F17" s="102" t="s">
        <v>38</v>
      </c>
      <c r="G17" s="24"/>
      <c r="H17" s="24"/>
      <c r="I17" s="25"/>
      <c r="J17" s="24"/>
      <c r="K17" s="25"/>
      <c r="L17" s="24"/>
      <c r="M17" s="24"/>
    </row>
    <row r="18" spans="1:14" ht="75" customHeight="1" x14ac:dyDescent="0.25">
      <c r="A18" s="105">
        <v>1</v>
      </c>
      <c r="B18" s="109" t="s">
        <v>46</v>
      </c>
      <c r="C18" s="108" t="s">
        <v>82</v>
      </c>
      <c r="D18" s="107"/>
      <c r="E18" s="110">
        <v>180</v>
      </c>
      <c r="F18" s="106">
        <v>82</v>
      </c>
      <c r="G18" s="106">
        <v>12</v>
      </c>
      <c r="H18" s="106">
        <v>0</v>
      </c>
      <c r="I18" s="106">
        <f t="shared" ref="I18:I52" si="0">G18/2</f>
        <v>6</v>
      </c>
      <c r="J18" s="106">
        <f>I18%*M18</f>
        <v>885.6</v>
      </c>
      <c r="K18" s="106">
        <f t="shared" ref="K18:K52" si="1">G18/2</f>
        <v>6</v>
      </c>
      <c r="L18" s="106">
        <f>J18</f>
        <v>885.6</v>
      </c>
      <c r="M18" s="106">
        <f>E18*F18</f>
        <v>14760</v>
      </c>
      <c r="N18" s="100"/>
    </row>
    <row r="19" spans="1:14" ht="75" customHeight="1" x14ac:dyDescent="0.25">
      <c r="A19" s="105">
        <v>2</v>
      </c>
      <c r="B19" s="109" t="s">
        <v>47</v>
      </c>
      <c r="C19" s="108" t="s">
        <v>83</v>
      </c>
      <c r="D19" s="107"/>
      <c r="E19" s="110">
        <v>180</v>
      </c>
      <c r="F19" s="106">
        <v>75</v>
      </c>
      <c r="G19" s="106">
        <v>12</v>
      </c>
      <c r="H19" s="106">
        <v>0</v>
      </c>
      <c r="I19" s="106">
        <f t="shared" si="0"/>
        <v>6</v>
      </c>
      <c r="J19" s="106">
        <f t="shared" ref="J19:J52" si="2">I19%*M19</f>
        <v>810</v>
      </c>
      <c r="K19" s="106">
        <f t="shared" si="1"/>
        <v>6</v>
      </c>
      <c r="L19" s="106">
        <f t="shared" ref="L19:L52" si="3">J19</f>
        <v>810</v>
      </c>
      <c r="M19" s="106">
        <f t="shared" ref="M19:M52" si="4">E19*F19</f>
        <v>13500</v>
      </c>
      <c r="N19" s="100"/>
    </row>
    <row r="20" spans="1:14" ht="75" customHeight="1" x14ac:dyDescent="0.25">
      <c r="A20" s="105">
        <v>3</v>
      </c>
      <c r="B20" s="109" t="s">
        <v>48</v>
      </c>
      <c r="C20" s="108" t="s">
        <v>84</v>
      </c>
      <c r="D20" s="107"/>
      <c r="E20" s="110">
        <v>600</v>
      </c>
      <c r="F20" s="106">
        <v>77</v>
      </c>
      <c r="G20" s="106">
        <v>12</v>
      </c>
      <c r="H20" s="106">
        <v>0</v>
      </c>
      <c r="I20" s="106">
        <f t="shared" si="0"/>
        <v>6</v>
      </c>
      <c r="J20" s="106">
        <f t="shared" si="2"/>
        <v>2772</v>
      </c>
      <c r="K20" s="106">
        <f t="shared" si="1"/>
        <v>6</v>
      </c>
      <c r="L20" s="106">
        <f t="shared" si="3"/>
        <v>2772</v>
      </c>
      <c r="M20" s="106">
        <f t="shared" si="4"/>
        <v>46200</v>
      </c>
      <c r="N20" s="100"/>
    </row>
    <row r="21" spans="1:14" ht="75" customHeight="1" x14ac:dyDescent="0.25">
      <c r="A21" s="105">
        <v>4</v>
      </c>
      <c r="B21" s="109" t="s">
        <v>49</v>
      </c>
      <c r="C21" s="108" t="s">
        <v>85</v>
      </c>
      <c r="D21" s="107"/>
      <c r="E21" s="110">
        <v>600</v>
      </c>
      <c r="F21" s="106">
        <v>99</v>
      </c>
      <c r="G21" s="106">
        <v>12</v>
      </c>
      <c r="H21" s="106">
        <v>0</v>
      </c>
      <c r="I21" s="106">
        <f t="shared" si="0"/>
        <v>6</v>
      </c>
      <c r="J21" s="106">
        <f t="shared" si="2"/>
        <v>3564</v>
      </c>
      <c r="K21" s="106">
        <f t="shared" si="1"/>
        <v>6</v>
      </c>
      <c r="L21" s="106">
        <f t="shared" si="3"/>
        <v>3564</v>
      </c>
      <c r="M21" s="106">
        <f t="shared" si="4"/>
        <v>59400</v>
      </c>
      <c r="N21" s="100"/>
    </row>
    <row r="22" spans="1:14" ht="75" customHeight="1" x14ac:dyDescent="0.25">
      <c r="A22" s="105">
        <v>5</v>
      </c>
      <c r="B22" s="109" t="s">
        <v>50</v>
      </c>
      <c r="C22" s="108" t="s">
        <v>86</v>
      </c>
      <c r="D22" s="107"/>
      <c r="E22" s="110">
        <v>600</v>
      </c>
      <c r="F22" s="106">
        <v>229</v>
      </c>
      <c r="G22" s="106">
        <v>12</v>
      </c>
      <c r="H22" s="106">
        <v>0</v>
      </c>
      <c r="I22" s="106">
        <f t="shared" si="0"/>
        <v>6</v>
      </c>
      <c r="J22" s="106">
        <f t="shared" si="2"/>
        <v>8244</v>
      </c>
      <c r="K22" s="106">
        <f t="shared" si="1"/>
        <v>6</v>
      </c>
      <c r="L22" s="106">
        <f t="shared" si="3"/>
        <v>8244</v>
      </c>
      <c r="M22" s="106">
        <f t="shared" si="4"/>
        <v>137400</v>
      </c>
      <c r="N22" s="100"/>
    </row>
    <row r="23" spans="1:14" ht="75" customHeight="1" x14ac:dyDescent="0.25">
      <c r="A23" s="105">
        <v>6</v>
      </c>
      <c r="B23" s="109" t="s">
        <v>51</v>
      </c>
      <c r="C23" s="108" t="s">
        <v>87</v>
      </c>
      <c r="D23" s="107"/>
      <c r="E23" s="110">
        <v>600</v>
      </c>
      <c r="F23" s="106">
        <v>106</v>
      </c>
      <c r="G23" s="106">
        <v>12</v>
      </c>
      <c r="H23" s="106">
        <v>0</v>
      </c>
      <c r="I23" s="106">
        <f t="shared" si="0"/>
        <v>6</v>
      </c>
      <c r="J23" s="106">
        <f t="shared" si="2"/>
        <v>3816</v>
      </c>
      <c r="K23" s="106">
        <f t="shared" si="1"/>
        <v>6</v>
      </c>
      <c r="L23" s="106">
        <f t="shared" si="3"/>
        <v>3816</v>
      </c>
      <c r="M23" s="106">
        <f t="shared" si="4"/>
        <v>63600</v>
      </c>
      <c r="N23" s="100"/>
    </row>
    <row r="24" spans="1:14" ht="75" customHeight="1" x14ac:dyDescent="0.25">
      <c r="A24" s="111">
        <v>7</v>
      </c>
      <c r="B24" s="112" t="s">
        <v>52</v>
      </c>
      <c r="C24" s="113"/>
      <c r="D24" s="114"/>
      <c r="E24" s="115">
        <v>30</v>
      </c>
      <c r="F24" s="116">
        <v>0</v>
      </c>
      <c r="G24" s="116">
        <v>12</v>
      </c>
      <c r="H24" s="116">
        <v>0</v>
      </c>
      <c r="I24" s="116">
        <f t="shared" si="0"/>
        <v>6</v>
      </c>
      <c r="J24" s="116">
        <f t="shared" si="2"/>
        <v>0</v>
      </c>
      <c r="K24" s="116">
        <f t="shared" si="1"/>
        <v>6</v>
      </c>
      <c r="L24" s="116">
        <f t="shared" si="3"/>
        <v>0</v>
      </c>
      <c r="M24" s="116">
        <f t="shared" si="4"/>
        <v>0</v>
      </c>
      <c r="N24" s="117" t="s">
        <v>92</v>
      </c>
    </row>
    <row r="25" spans="1:14" ht="75" customHeight="1" x14ac:dyDescent="0.25">
      <c r="A25" s="105">
        <v>8</v>
      </c>
      <c r="B25" s="109" t="s">
        <v>53</v>
      </c>
      <c r="C25" s="108" t="s">
        <v>88</v>
      </c>
      <c r="D25" s="107"/>
      <c r="E25" s="110">
        <v>20</v>
      </c>
      <c r="F25" s="106">
        <v>187</v>
      </c>
      <c r="G25" s="106">
        <v>12</v>
      </c>
      <c r="H25" s="106">
        <v>0</v>
      </c>
      <c r="I25" s="106">
        <f t="shared" si="0"/>
        <v>6</v>
      </c>
      <c r="J25" s="106">
        <f t="shared" si="2"/>
        <v>224.4</v>
      </c>
      <c r="K25" s="106">
        <f t="shared" si="1"/>
        <v>6</v>
      </c>
      <c r="L25" s="106">
        <f t="shared" si="3"/>
        <v>224.4</v>
      </c>
      <c r="M25" s="106">
        <f t="shared" si="4"/>
        <v>3740</v>
      </c>
      <c r="N25" s="100"/>
    </row>
    <row r="26" spans="1:14" ht="66" customHeight="1" x14ac:dyDescent="0.25">
      <c r="A26" s="105">
        <v>9</v>
      </c>
      <c r="B26" s="109" t="s">
        <v>54</v>
      </c>
      <c r="C26" s="108"/>
      <c r="D26" s="107"/>
      <c r="E26" s="110">
        <v>21</v>
      </c>
      <c r="F26" s="106">
        <v>120</v>
      </c>
      <c r="G26" s="106">
        <v>18</v>
      </c>
      <c r="H26" s="106">
        <v>0</v>
      </c>
      <c r="I26" s="106">
        <f t="shared" si="0"/>
        <v>9</v>
      </c>
      <c r="J26" s="106">
        <f t="shared" si="2"/>
        <v>226.79999999999998</v>
      </c>
      <c r="K26" s="106">
        <f t="shared" si="1"/>
        <v>9</v>
      </c>
      <c r="L26" s="106">
        <f t="shared" si="3"/>
        <v>226.79999999999998</v>
      </c>
      <c r="M26" s="106">
        <f t="shared" si="4"/>
        <v>2520</v>
      </c>
      <c r="N26" s="100"/>
    </row>
    <row r="27" spans="1:14" ht="82.5" customHeight="1" x14ac:dyDescent="0.25">
      <c r="A27" s="105">
        <v>10</v>
      </c>
      <c r="B27" s="109" t="s">
        <v>55</v>
      </c>
      <c r="C27" s="108"/>
      <c r="D27" s="107"/>
      <c r="E27" s="110">
        <v>6</v>
      </c>
      <c r="F27" s="106">
        <v>120</v>
      </c>
      <c r="G27" s="106">
        <v>18</v>
      </c>
      <c r="H27" s="106">
        <v>0</v>
      </c>
      <c r="I27" s="106">
        <f t="shared" si="0"/>
        <v>9</v>
      </c>
      <c r="J27" s="106">
        <f t="shared" si="2"/>
        <v>64.8</v>
      </c>
      <c r="K27" s="106">
        <f t="shared" si="1"/>
        <v>9</v>
      </c>
      <c r="L27" s="106">
        <f t="shared" si="3"/>
        <v>64.8</v>
      </c>
      <c r="M27" s="106">
        <f t="shared" si="4"/>
        <v>720</v>
      </c>
      <c r="N27" s="100"/>
    </row>
    <row r="28" spans="1:14" ht="85.5" customHeight="1" x14ac:dyDescent="0.25">
      <c r="A28" s="105">
        <v>11</v>
      </c>
      <c r="B28" s="109" t="s">
        <v>56</v>
      </c>
      <c r="C28" s="108" t="s">
        <v>89</v>
      </c>
      <c r="D28" s="107"/>
      <c r="E28" s="110">
        <v>30</v>
      </c>
      <c r="F28" s="106">
        <v>178</v>
      </c>
      <c r="G28" s="106">
        <v>12</v>
      </c>
      <c r="H28" s="106">
        <v>0</v>
      </c>
      <c r="I28" s="106">
        <f t="shared" si="0"/>
        <v>6</v>
      </c>
      <c r="J28" s="106">
        <f t="shared" si="2"/>
        <v>320.39999999999998</v>
      </c>
      <c r="K28" s="106">
        <f t="shared" si="1"/>
        <v>6</v>
      </c>
      <c r="L28" s="106">
        <f t="shared" si="3"/>
        <v>320.39999999999998</v>
      </c>
      <c r="M28" s="106">
        <f t="shared" si="4"/>
        <v>5340</v>
      </c>
      <c r="N28" s="100"/>
    </row>
    <row r="29" spans="1:14" ht="69.75" customHeight="1" x14ac:dyDescent="0.25">
      <c r="A29" s="105">
        <v>12</v>
      </c>
      <c r="B29" s="109" t="s">
        <v>57</v>
      </c>
      <c r="C29" s="108" t="s">
        <v>90</v>
      </c>
      <c r="D29" s="107"/>
      <c r="E29" s="110">
        <v>240</v>
      </c>
      <c r="F29" s="106">
        <v>96</v>
      </c>
      <c r="G29" s="106">
        <v>12</v>
      </c>
      <c r="H29" s="106">
        <v>0</v>
      </c>
      <c r="I29" s="106">
        <f t="shared" si="0"/>
        <v>6</v>
      </c>
      <c r="J29" s="106">
        <f t="shared" si="2"/>
        <v>1382.3999999999999</v>
      </c>
      <c r="K29" s="106">
        <f t="shared" si="1"/>
        <v>6</v>
      </c>
      <c r="L29" s="106">
        <f t="shared" si="3"/>
        <v>1382.3999999999999</v>
      </c>
      <c r="M29" s="106">
        <f t="shared" si="4"/>
        <v>23040</v>
      </c>
      <c r="N29" s="100"/>
    </row>
    <row r="30" spans="1:14" ht="63" customHeight="1" x14ac:dyDescent="0.25">
      <c r="A30" s="105">
        <v>13</v>
      </c>
      <c r="B30" s="109" t="s">
        <v>58</v>
      </c>
      <c r="C30" s="108" t="s">
        <v>91</v>
      </c>
      <c r="D30" s="107"/>
      <c r="E30" s="110">
        <v>240</v>
      </c>
      <c r="F30" s="106">
        <v>73</v>
      </c>
      <c r="G30" s="106">
        <v>12</v>
      </c>
      <c r="H30" s="106">
        <v>0</v>
      </c>
      <c r="I30" s="106">
        <f t="shared" si="0"/>
        <v>6</v>
      </c>
      <c r="J30" s="106">
        <f t="shared" si="2"/>
        <v>1051.2</v>
      </c>
      <c r="K30" s="106">
        <f t="shared" si="1"/>
        <v>6</v>
      </c>
      <c r="L30" s="106">
        <f t="shared" si="3"/>
        <v>1051.2</v>
      </c>
      <c r="M30" s="106">
        <f t="shared" si="4"/>
        <v>17520</v>
      </c>
      <c r="N30" s="100"/>
    </row>
    <row r="31" spans="1:14" ht="90" customHeight="1" x14ac:dyDescent="0.25">
      <c r="A31" s="105">
        <v>14</v>
      </c>
      <c r="B31" s="109" t="s">
        <v>59</v>
      </c>
      <c r="C31" s="108"/>
      <c r="D31" s="107"/>
      <c r="E31" s="110">
        <v>4</v>
      </c>
      <c r="F31" s="106">
        <v>180</v>
      </c>
      <c r="G31" s="106">
        <v>12</v>
      </c>
      <c r="H31" s="106">
        <v>0</v>
      </c>
      <c r="I31" s="106">
        <f t="shared" si="0"/>
        <v>6</v>
      </c>
      <c r="J31" s="106">
        <f t="shared" si="2"/>
        <v>43.199999999999996</v>
      </c>
      <c r="K31" s="106">
        <f t="shared" si="1"/>
        <v>6</v>
      </c>
      <c r="L31" s="106">
        <f t="shared" si="3"/>
        <v>43.199999999999996</v>
      </c>
      <c r="M31" s="106">
        <f t="shared" si="4"/>
        <v>720</v>
      </c>
      <c r="N31" s="100"/>
    </row>
    <row r="32" spans="1:14" ht="93.75" customHeight="1" x14ac:dyDescent="0.25">
      <c r="A32" s="105">
        <v>15</v>
      </c>
      <c r="B32" s="109" t="s">
        <v>60</v>
      </c>
      <c r="C32" s="108"/>
      <c r="D32" s="107"/>
      <c r="E32" s="110">
        <v>6</v>
      </c>
      <c r="F32" s="106">
        <v>600</v>
      </c>
      <c r="G32" s="106">
        <v>18</v>
      </c>
      <c r="H32" s="106">
        <v>0</v>
      </c>
      <c r="I32" s="106">
        <f t="shared" si="0"/>
        <v>9</v>
      </c>
      <c r="J32" s="106">
        <f t="shared" si="2"/>
        <v>324</v>
      </c>
      <c r="K32" s="106">
        <f t="shared" si="1"/>
        <v>9</v>
      </c>
      <c r="L32" s="106">
        <f t="shared" si="3"/>
        <v>324</v>
      </c>
      <c r="M32" s="106">
        <f t="shared" si="4"/>
        <v>3600</v>
      </c>
      <c r="N32" s="100"/>
    </row>
    <row r="33" spans="1:14" ht="94.5" customHeight="1" x14ac:dyDescent="0.25">
      <c r="A33" s="105">
        <v>16</v>
      </c>
      <c r="B33" s="109" t="s">
        <v>61</v>
      </c>
      <c r="C33" s="108"/>
      <c r="D33" s="107"/>
      <c r="E33" s="110">
        <v>10</v>
      </c>
      <c r="F33" s="106">
        <v>47</v>
      </c>
      <c r="G33" s="106">
        <v>18</v>
      </c>
      <c r="H33" s="106">
        <v>0</v>
      </c>
      <c r="I33" s="106">
        <f t="shared" si="0"/>
        <v>9</v>
      </c>
      <c r="J33" s="106">
        <f t="shared" si="2"/>
        <v>42.3</v>
      </c>
      <c r="K33" s="106">
        <f t="shared" si="1"/>
        <v>9</v>
      </c>
      <c r="L33" s="106">
        <f t="shared" si="3"/>
        <v>42.3</v>
      </c>
      <c r="M33" s="106">
        <f t="shared" si="4"/>
        <v>470</v>
      </c>
      <c r="N33" s="100"/>
    </row>
    <row r="34" spans="1:14" ht="85.5" customHeight="1" x14ac:dyDescent="0.25">
      <c r="A34" s="105">
        <v>17</v>
      </c>
      <c r="B34" s="109" t="s">
        <v>62</v>
      </c>
      <c r="C34" s="108"/>
      <c r="D34" s="107"/>
      <c r="E34" s="110">
        <v>10</v>
      </c>
      <c r="F34" s="106">
        <v>250</v>
      </c>
      <c r="G34" s="106">
        <v>18</v>
      </c>
      <c r="H34" s="106">
        <v>0</v>
      </c>
      <c r="I34" s="106">
        <f t="shared" si="0"/>
        <v>9</v>
      </c>
      <c r="J34" s="106">
        <f t="shared" si="2"/>
        <v>225</v>
      </c>
      <c r="K34" s="106">
        <f t="shared" si="1"/>
        <v>9</v>
      </c>
      <c r="L34" s="106">
        <f t="shared" si="3"/>
        <v>225</v>
      </c>
      <c r="M34" s="106">
        <f t="shared" si="4"/>
        <v>2500</v>
      </c>
      <c r="N34" s="100"/>
    </row>
    <row r="35" spans="1:14" ht="80.25" customHeight="1" x14ac:dyDescent="0.25">
      <c r="A35" s="105">
        <v>18</v>
      </c>
      <c r="B35" s="109" t="s">
        <v>63</v>
      </c>
      <c r="C35" s="108"/>
      <c r="D35" s="107"/>
      <c r="E35" s="110">
        <v>12</v>
      </c>
      <c r="F35" s="106">
        <v>40</v>
      </c>
      <c r="G35" s="106">
        <v>12</v>
      </c>
      <c r="H35" s="106">
        <v>0</v>
      </c>
      <c r="I35" s="106">
        <f t="shared" si="0"/>
        <v>6</v>
      </c>
      <c r="J35" s="106">
        <f t="shared" si="2"/>
        <v>28.799999999999997</v>
      </c>
      <c r="K35" s="106">
        <f t="shared" si="1"/>
        <v>6</v>
      </c>
      <c r="L35" s="106">
        <f t="shared" si="3"/>
        <v>28.799999999999997</v>
      </c>
      <c r="M35" s="106">
        <f t="shared" si="4"/>
        <v>480</v>
      </c>
      <c r="N35" s="100"/>
    </row>
    <row r="36" spans="1:14" ht="78" customHeight="1" x14ac:dyDescent="0.25">
      <c r="A36" s="105">
        <v>19</v>
      </c>
      <c r="B36" s="109" t="s">
        <v>64</v>
      </c>
      <c r="C36" s="108"/>
      <c r="D36" s="107"/>
      <c r="E36" s="110">
        <v>4</v>
      </c>
      <c r="F36" s="106">
        <v>180</v>
      </c>
      <c r="G36" s="106">
        <v>12</v>
      </c>
      <c r="H36" s="106">
        <v>0</v>
      </c>
      <c r="I36" s="106">
        <f t="shared" si="0"/>
        <v>6</v>
      </c>
      <c r="J36" s="106">
        <f t="shared" si="2"/>
        <v>43.199999999999996</v>
      </c>
      <c r="K36" s="106">
        <f t="shared" si="1"/>
        <v>6</v>
      </c>
      <c r="L36" s="106">
        <f t="shared" si="3"/>
        <v>43.199999999999996</v>
      </c>
      <c r="M36" s="106">
        <f t="shared" si="4"/>
        <v>720</v>
      </c>
      <c r="N36" s="100"/>
    </row>
    <row r="37" spans="1:14" ht="95.25" customHeight="1" x14ac:dyDescent="0.25">
      <c r="A37" s="105">
        <v>20</v>
      </c>
      <c r="B37" s="109" t="s">
        <v>65</v>
      </c>
      <c r="C37" s="108" t="s">
        <v>81</v>
      </c>
      <c r="D37" s="107"/>
      <c r="E37" s="110">
        <v>10</v>
      </c>
      <c r="F37" s="106">
        <v>750</v>
      </c>
      <c r="G37" s="106">
        <v>18</v>
      </c>
      <c r="H37" s="106">
        <v>0</v>
      </c>
      <c r="I37" s="106">
        <f t="shared" si="0"/>
        <v>9</v>
      </c>
      <c r="J37" s="106">
        <f t="shared" si="2"/>
        <v>675</v>
      </c>
      <c r="K37" s="106">
        <f t="shared" si="1"/>
        <v>9</v>
      </c>
      <c r="L37" s="106">
        <f t="shared" si="3"/>
        <v>675</v>
      </c>
      <c r="M37" s="106">
        <f t="shared" si="4"/>
        <v>7500</v>
      </c>
      <c r="N37" s="100"/>
    </row>
    <row r="38" spans="1:14" ht="81.75" customHeight="1" x14ac:dyDescent="0.25">
      <c r="A38" s="105">
        <v>21</v>
      </c>
      <c r="B38" s="109" t="s">
        <v>66</v>
      </c>
      <c r="C38" s="108"/>
      <c r="D38" s="107"/>
      <c r="E38" s="110">
        <v>10</v>
      </c>
      <c r="F38" s="106">
        <v>120</v>
      </c>
      <c r="G38" s="106">
        <v>18</v>
      </c>
      <c r="H38" s="106">
        <v>0</v>
      </c>
      <c r="I38" s="106">
        <f t="shared" si="0"/>
        <v>9</v>
      </c>
      <c r="J38" s="106">
        <f t="shared" si="2"/>
        <v>108</v>
      </c>
      <c r="K38" s="106">
        <f t="shared" si="1"/>
        <v>9</v>
      </c>
      <c r="L38" s="106">
        <f t="shared" si="3"/>
        <v>108</v>
      </c>
      <c r="M38" s="106">
        <f t="shared" si="4"/>
        <v>1200</v>
      </c>
      <c r="N38" s="100"/>
    </row>
    <row r="39" spans="1:14" ht="77.25" customHeight="1" x14ac:dyDescent="0.25">
      <c r="A39" s="105">
        <v>22</v>
      </c>
      <c r="B39" s="109" t="s">
        <v>67</v>
      </c>
      <c r="C39" s="108"/>
      <c r="D39" s="107"/>
      <c r="E39" s="110">
        <v>20</v>
      </c>
      <c r="F39" s="106">
        <v>120</v>
      </c>
      <c r="G39" s="106">
        <v>18</v>
      </c>
      <c r="H39" s="106">
        <v>0</v>
      </c>
      <c r="I39" s="106">
        <f t="shared" si="0"/>
        <v>9</v>
      </c>
      <c r="J39" s="106">
        <f t="shared" si="2"/>
        <v>216</v>
      </c>
      <c r="K39" s="106">
        <f t="shared" si="1"/>
        <v>9</v>
      </c>
      <c r="L39" s="106">
        <f t="shared" si="3"/>
        <v>216</v>
      </c>
      <c r="M39" s="106">
        <f t="shared" si="4"/>
        <v>2400</v>
      </c>
      <c r="N39" s="100"/>
    </row>
    <row r="40" spans="1:14" ht="91.5" customHeight="1" x14ac:dyDescent="0.25">
      <c r="A40" s="105">
        <v>23</v>
      </c>
      <c r="B40" s="109" t="s">
        <v>68</v>
      </c>
      <c r="C40" s="108"/>
      <c r="D40" s="107"/>
      <c r="E40" s="110">
        <v>20</v>
      </c>
      <c r="F40" s="106">
        <v>120</v>
      </c>
      <c r="G40" s="106">
        <v>18</v>
      </c>
      <c r="H40" s="106">
        <v>0</v>
      </c>
      <c r="I40" s="106">
        <f t="shared" si="0"/>
        <v>9</v>
      </c>
      <c r="J40" s="106">
        <f t="shared" si="2"/>
        <v>216</v>
      </c>
      <c r="K40" s="106">
        <f t="shared" si="1"/>
        <v>9</v>
      </c>
      <c r="L40" s="106">
        <f t="shared" si="3"/>
        <v>216</v>
      </c>
      <c r="M40" s="106">
        <f t="shared" si="4"/>
        <v>2400</v>
      </c>
      <c r="N40" s="100"/>
    </row>
    <row r="41" spans="1:14" ht="69.75" customHeight="1" x14ac:dyDescent="0.25">
      <c r="A41" s="105">
        <v>24</v>
      </c>
      <c r="B41" s="109" t="s">
        <v>69</v>
      </c>
      <c r="C41" s="108"/>
      <c r="D41" s="107"/>
      <c r="E41" s="110">
        <v>20</v>
      </c>
      <c r="F41" s="106">
        <v>300</v>
      </c>
      <c r="G41" s="106">
        <v>18</v>
      </c>
      <c r="H41" s="106">
        <v>0</v>
      </c>
      <c r="I41" s="106">
        <f t="shared" si="0"/>
        <v>9</v>
      </c>
      <c r="J41" s="106">
        <f t="shared" si="2"/>
        <v>540</v>
      </c>
      <c r="K41" s="106">
        <f t="shared" si="1"/>
        <v>9</v>
      </c>
      <c r="L41" s="106">
        <f t="shared" si="3"/>
        <v>540</v>
      </c>
      <c r="M41" s="106">
        <f t="shared" si="4"/>
        <v>6000</v>
      </c>
      <c r="N41" s="100"/>
    </row>
    <row r="42" spans="1:14" ht="69.75" customHeight="1" x14ac:dyDescent="0.25">
      <c r="A42" s="105">
        <v>25</v>
      </c>
      <c r="B42" s="109" t="s">
        <v>70</v>
      </c>
      <c r="C42" s="108"/>
      <c r="D42" s="107"/>
      <c r="E42" s="110">
        <v>4</v>
      </c>
      <c r="F42" s="106">
        <v>800</v>
      </c>
      <c r="G42" s="106">
        <v>18</v>
      </c>
      <c r="H42" s="106">
        <v>0</v>
      </c>
      <c r="I42" s="106">
        <f t="shared" si="0"/>
        <v>9</v>
      </c>
      <c r="J42" s="106">
        <f t="shared" si="2"/>
        <v>288</v>
      </c>
      <c r="K42" s="106">
        <f t="shared" si="1"/>
        <v>9</v>
      </c>
      <c r="L42" s="106">
        <f t="shared" si="3"/>
        <v>288</v>
      </c>
      <c r="M42" s="106">
        <f t="shared" si="4"/>
        <v>3200</v>
      </c>
      <c r="N42" s="100"/>
    </row>
    <row r="43" spans="1:14" ht="69.75" customHeight="1" x14ac:dyDescent="0.25">
      <c r="A43" s="105">
        <v>26</v>
      </c>
      <c r="B43" s="109" t="s">
        <v>71</v>
      </c>
      <c r="C43" s="108"/>
      <c r="D43" s="107"/>
      <c r="E43" s="110">
        <v>10</v>
      </c>
      <c r="F43" s="106">
        <v>80</v>
      </c>
      <c r="G43" s="106">
        <v>18</v>
      </c>
      <c r="H43" s="106">
        <v>0</v>
      </c>
      <c r="I43" s="106">
        <f t="shared" si="0"/>
        <v>9</v>
      </c>
      <c r="J43" s="106">
        <f t="shared" si="2"/>
        <v>72</v>
      </c>
      <c r="K43" s="106">
        <f t="shared" si="1"/>
        <v>9</v>
      </c>
      <c r="L43" s="106">
        <f t="shared" si="3"/>
        <v>72</v>
      </c>
      <c r="M43" s="106">
        <f t="shared" si="4"/>
        <v>800</v>
      </c>
      <c r="N43" s="100"/>
    </row>
    <row r="44" spans="1:14" ht="69.75" customHeight="1" x14ac:dyDescent="0.25">
      <c r="A44" s="105">
        <v>27</v>
      </c>
      <c r="B44" s="109" t="s">
        <v>72</v>
      </c>
      <c r="C44" s="108"/>
      <c r="D44" s="107"/>
      <c r="E44" s="110">
        <v>6</v>
      </c>
      <c r="F44" s="106">
        <v>140</v>
      </c>
      <c r="G44" s="106">
        <v>18</v>
      </c>
      <c r="H44" s="106">
        <v>0</v>
      </c>
      <c r="I44" s="106">
        <f t="shared" si="0"/>
        <v>9</v>
      </c>
      <c r="J44" s="106">
        <f t="shared" si="2"/>
        <v>75.599999999999994</v>
      </c>
      <c r="K44" s="106">
        <f t="shared" si="1"/>
        <v>9</v>
      </c>
      <c r="L44" s="106">
        <f t="shared" si="3"/>
        <v>75.599999999999994</v>
      </c>
      <c r="M44" s="106">
        <f t="shared" si="4"/>
        <v>840</v>
      </c>
      <c r="N44" s="100"/>
    </row>
    <row r="45" spans="1:14" ht="69.75" customHeight="1" x14ac:dyDescent="0.25">
      <c r="A45" s="105">
        <v>28</v>
      </c>
      <c r="B45" s="109" t="s">
        <v>73</v>
      </c>
      <c r="C45" s="108"/>
      <c r="D45" s="107"/>
      <c r="E45" s="110">
        <v>10</v>
      </c>
      <c r="F45" s="106">
        <v>60</v>
      </c>
      <c r="G45" s="106">
        <v>18</v>
      </c>
      <c r="H45" s="106">
        <v>0</v>
      </c>
      <c r="I45" s="106">
        <f t="shared" si="0"/>
        <v>9</v>
      </c>
      <c r="J45" s="106">
        <f t="shared" si="2"/>
        <v>54</v>
      </c>
      <c r="K45" s="106">
        <f t="shared" si="1"/>
        <v>9</v>
      </c>
      <c r="L45" s="106">
        <f t="shared" si="3"/>
        <v>54</v>
      </c>
      <c r="M45" s="106">
        <f t="shared" si="4"/>
        <v>600</v>
      </c>
      <c r="N45" s="100"/>
    </row>
    <row r="46" spans="1:14" ht="69.75" customHeight="1" x14ac:dyDescent="0.25">
      <c r="A46" s="105">
        <v>29</v>
      </c>
      <c r="B46" s="109" t="s">
        <v>74</v>
      </c>
      <c r="C46" s="108"/>
      <c r="D46" s="107"/>
      <c r="E46" s="110">
        <v>1</v>
      </c>
      <c r="F46" s="106">
        <v>493</v>
      </c>
      <c r="G46" s="106">
        <v>18</v>
      </c>
      <c r="H46" s="106">
        <v>0</v>
      </c>
      <c r="I46" s="106">
        <f t="shared" si="0"/>
        <v>9</v>
      </c>
      <c r="J46" s="106">
        <f t="shared" si="2"/>
        <v>44.37</v>
      </c>
      <c r="K46" s="106">
        <f t="shared" si="1"/>
        <v>9</v>
      </c>
      <c r="L46" s="106">
        <f t="shared" si="3"/>
        <v>44.37</v>
      </c>
      <c r="M46" s="106">
        <f t="shared" si="4"/>
        <v>493</v>
      </c>
      <c r="N46" s="100"/>
    </row>
    <row r="47" spans="1:14" ht="69.75" customHeight="1" x14ac:dyDescent="0.25">
      <c r="A47" s="105">
        <v>30</v>
      </c>
      <c r="B47" s="109" t="s">
        <v>75</v>
      </c>
      <c r="C47" s="108"/>
      <c r="D47" s="107"/>
      <c r="E47" s="110">
        <v>2</v>
      </c>
      <c r="F47" s="106">
        <v>150</v>
      </c>
      <c r="G47" s="106">
        <v>12</v>
      </c>
      <c r="H47" s="106">
        <v>0</v>
      </c>
      <c r="I47" s="106">
        <f t="shared" si="0"/>
        <v>6</v>
      </c>
      <c r="J47" s="106">
        <f t="shared" si="2"/>
        <v>18</v>
      </c>
      <c r="K47" s="106">
        <f t="shared" si="1"/>
        <v>6</v>
      </c>
      <c r="L47" s="106">
        <f t="shared" si="3"/>
        <v>18</v>
      </c>
      <c r="M47" s="106">
        <f t="shared" si="4"/>
        <v>300</v>
      </c>
      <c r="N47" s="100"/>
    </row>
    <row r="48" spans="1:14" ht="69.75" customHeight="1" x14ac:dyDescent="0.25">
      <c r="A48" s="105">
        <v>31</v>
      </c>
      <c r="B48" s="109" t="s">
        <v>76</v>
      </c>
      <c r="C48" s="108"/>
      <c r="D48" s="107"/>
      <c r="E48" s="110">
        <v>1</v>
      </c>
      <c r="F48" s="106">
        <v>3500</v>
      </c>
      <c r="G48" s="106">
        <v>18</v>
      </c>
      <c r="H48" s="106">
        <v>0</v>
      </c>
      <c r="I48" s="106">
        <f t="shared" si="0"/>
        <v>9</v>
      </c>
      <c r="J48" s="106">
        <f t="shared" si="2"/>
        <v>315</v>
      </c>
      <c r="K48" s="106">
        <f t="shared" si="1"/>
        <v>9</v>
      </c>
      <c r="L48" s="106">
        <f t="shared" si="3"/>
        <v>315</v>
      </c>
      <c r="M48" s="106">
        <f t="shared" si="4"/>
        <v>3500</v>
      </c>
      <c r="N48" s="100"/>
    </row>
    <row r="49" spans="1:14" ht="81.75" customHeight="1" x14ac:dyDescent="0.25">
      <c r="A49" s="105">
        <v>32</v>
      </c>
      <c r="B49" s="109" t="s">
        <v>77</v>
      </c>
      <c r="C49" s="108"/>
      <c r="D49" s="107"/>
      <c r="E49" s="110">
        <v>5</v>
      </c>
      <c r="F49" s="106">
        <v>250</v>
      </c>
      <c r="G49" s="106">
        <v>18</v>
      </c>
      <c r="H49" s="106">
        <v>0</v>
      </c>
      <c r="I49" s="106">
        <f t="shared" si="0"/>
        <v>9</v>
      </c>
      <c r="J49" s="106">
        <f t="shared" si="2"/>
        <v>112.5</v>
      </c>
      <c r="K49" s="106">
        <f t="shared" si="1"/>
        <v>9</v>
      </c>
      <c r="L49" s="106">
        <f t="shared" si="3"/>
        <v>112.5</v>
      </c>
      <c r="M49" s="106">
        <f t="shared" si="4"/>
        <v>1250</v>
      </c>
      <c r="N49" s="100"/>
    </row>
    <row r="50" spans="1:14" ht="81.75" customHeight="1" x14ac:dyDescent="0.25">
      <c r="A50" s="105">
        <v>33</v>
      </c>
      <c r="B50" s="109" t="s">
        <v>78</v>
      </c>
      <c r="C50" s="108"/>
      <c r="D50" s="107"/>
      <c r="E50" s="110">
        <v>5</v>
      </c>
      <c r="F50" s="106">
        <v>120</v>
      </c>
      <c r="G50" s="106">
        <v>18</v>
      </c>
      <c r="H50" s="106">
        <v>0</v>
      </c>
      <c r="I50" s="106">
        <f t="shared" si="0"/>
        <v>9</v>
      </c>
      <c r="J50" s="106">
        <f t="shared" si="2"/>
        <v>54</v>
      </c>
      <c r="K50" s="106">
        <f t="shared" si="1"/>
        <v>9</v>
      </c>
      <c r="L50" s="106">
        <f t="shared" si="3"/>
        <v>54</v>
      </c>
      <c r="M50" s="106">
        <f t="shared" si="4"/>
        <v>600</v>
      </c>
      <c r="N50" s="100"/>
    </row>
    <row r="51" spans="1:14" ht="81.75" customHeight="1" x14ac:dyDescent="0.25">
      <c r="A51" s="105">
        <v>34</v>
      </c>
      <c r="B51" s="109" t="s">
        <v>79</v>
      </c>
      <c r="C51" s="108"/>
      <c r="D51" s="107"/>
      <c r="E51" s="110">
        <v>5</v>
      </c>
      <c r="F51" s="106">
        <v>150</v>
      </c>
      <c r="G51" s="106">
        <v>18</v>
      </c>
      <c r="H51" s="106">
        <v>0</v>
      </c>
      <c r="I51" s="106">
        <f t="shared" si="0"/>
        <v>9</v>
      </c>
      <c r="J51" s="106">
        <f t="shared" si="2"/>
        <v>67.5</v>
      </c>
      <c r="K51" s="106">
        <f t="shared" si="1"/>
        <v>9</v>
      </c>
      <c r="L51" s="106">
        <f t="shared" si="3"/>
        <v>67.5</v>
      </c>
      <c r="M51" s="106">
        <f t="shared" si="4"/>
        <v>750</v>
      </c>
      <c r="N51" s="100"/>
    </row>
    <row r="52" spans="1:14" ht="81.75" customHeight="1" x14ac:dyDescent="0.25">
      <c r="A52" s="105">
        <v>35</v>
      </c>
      <c r="B52" s="109" t="s">
        <v>80</v>
      </c>
      <c r="C52" s="108"/>
      <c r="D52" s="107"/>
      <c r="E52" s="110">
        <v>12</v>
      </c>
      <c r="F52" s="106">
        <v>650</v>
      </c>
      <c r="G52" s="106">
        <v>12</v>
      </c>
      <c r="H52" s="106">
        <v>0</v>
      </c>
      <c r="I52" s="106">
        <f t="shared" si="0"/>
        <v>6</v>
      </c>
      <c r="J52" s="106">
        <f t="shared" si="2"/>
        <v>468</v>
      </c>
      <c r="K52" s="106">
        <f t="shared" si="1"/>
        <v>6</v>
      </c>
      <c r="L52" s="106">
        <f t="shared" si="3"/>
        <v>468</v>
      </c>
      <c r="M52" s="106">
        <f t="shared" si="4"/>
        <v>7800</v>
      </c>
      <c r="N52" s="100"/>
    </row>
    <row r="53" spans="1:14" ht="24.75" customHeight="1" x14ac:dyDescent="0.25">
      <c r="A53" s="89"/>
      <c r="B53" s="88"/>
      <c r="C53" s="90"/>
      <c r="D53" s="90"/>
      <c r="E53" s="91"/>
      <c r="F53" s="92"/>
      <c r="G53" s="92"/>
      <c r="H53" s="93"/>
      <c r="I53" s="92"/>
      <c r="J53" s="92"/>
      <c r="K53" s="94"/>
      <c r="L53" s="92"/>
      <c r="M53" s="92"/>
    </row>
    <row r="54" spans="1:14" ht="21" x14ac:dyDescent="0.35">
      <c r="A54" s="120" t="s">
        <v>24</v>
      </c>
      <c r="B54" s="121"/>
      <c r="C54" s="26"/>
      <c r="D54" s="26"/>
      <c r="E54" s="27"/>
      <c r="F54" s="28" t="s">
        <v>16</v>
      </c>
      <c r="G54" s="28"/>
      <c r="H54" s="61"/>
      <c r="I54" s="37"/>
      <c r="J54" s="63"/>
      <c r="K54" s="60" t="s">
        <v>17</v>
      </c>
      <c r="L54" s="30"/>
      <c r="M54" s="31">
        <f>SUM(M18:M53)</f>
        <v>435863</v>
      </c>
    </row>
    <row r="55" spans="1:14" ht="21" x14ac:dyDescent="0.35">
      <c r="A55" s="80" t="s">
        <v>18</v>
      </c>
      <c r="B55" s="81"/>
      <c r="C55" s="26"/>
      <c r="D55" s="26"/>
      <c r="E55" s="27"/>
      <c r="F55" s="28"/>
      <c r="G55" s="28"/>
      <c r="H55" s="32"/>
      <c r="I55" s="28"/>
      <c r="J55" s="29"/>
      <c r="K55" s="32" t="s">
        <v>5</v>
      </c>
      <c r="L55" s="28"/>
      <c r="M55" s="33">
        <f>SUM(H18:H18)</f>
        <v>0</v>
      </c>
    </row>
    <row r="56" spans="1:14" ht="21" x14ac:dyDescent="0.35">
      <c r="A56" s="34" t="s">
        <v>44</v>
      </c>
      <c r="B56" s="35"/>
      <c r="C56" s="35"/>
      <c r="D56" s="35"/>
      <c r="E56" s="35"/>
      <c r="F56" s="35"/>
      <c r="G56" s="35"/>
      <c r="H56" s="32"/>
      <c r="I56" s="28"/>
      <c r="J56" s="29"/>
      <c r="K56" s="32" t="s">
        <v>6</v>
      </c>
      <c r="L56" s="28"/>
      <c r="M56" s="33">
        <f>SUM(J18:J53)</f>
        <v>27392.07</v>
      </c>
    </row>
    <row r="57" spans="1:14" ht="21" x14ac:dyDescent="0.35">
      <c r="A57" s="5" t="s">
        <v>19</v>
      </c>
      <c r="B57" s="14"/>
      <c r="C57" s="14"/>
      <c r="D57" s="14"/>
      <c r="E57" s="27"/>
      <c r="F57" s="28"/>
      <c r="G57" s="28"/>
      <c r="H57" s="32"/>
      <c r="I57" s="28"/>
      <c r="J57" s="29"/>
      <c r="K57" s="32" t="s">
        <v>7</v>
      </c>
      <c r="L57" s="28"/>
      <c r="M57" s="33">
        <f>SUM(L18:L53)</f>
        <v>27392.07</v>
      </c>
    </row>
    <row r="58" spans="1:14" ht="21" x14ac:dyDescent="0.35">
      <c r="A58" s="36" t="s">
        <v>20</v>
      </c>
      <c r="B58" s="14"/>
      <c r="C58" s="14"/>
      <c r="D58" s="14"/>
      <c r="E58" s="27"/>
      <c r="F58" s="28"/>
      <c r="G58" s="28"/>
      <c r="H58" s="64"/>
      <c r="I58" s="28"/>
      <c r="J58" s="29"/>
      <c r="K58" s="61" t="s">
        <v>21</v>
      </c>
      <c r="L58" s="37"/>
      <c r="M58" s="38">
        <f>SUM(M54:M57)</f>
        <v>490647.14</v>
      </c>
    </row>
    <row r="59" spans="1:14" ht="21" x14ac:dyDescent="0.35">
      <c r="A59" s="39" t="s">
        <v>33</v>
      </c>
      <c r="B59" s="40"/>
      <c r="C59" s="40"/>
      <c r="D59" s="40"/>
      <c r="E59" s="27"/>
      <c r="F59" s="28"/>
      <c r="G59" s="28"/>
      <c r="H59" s="64"/>
      <c r="I59" s="28"/>
      <c r="J59" s="29"/>
      <c r="K59" s="62" t="s">
        <v>22</v>
      </c>
      <c r="L59" s="41"/>
      <c r="M59" s="42">
        <v>-0.14000000000000001</v>
      </c>
    </row>
    <row r="60" spans="1:14" ht="23.25" x14ac:dyDescent="0.35">
      <c r="A60" s="43"/>
      <c r="B60" s="44"/>
      <c r="C60" s="44"/>
      <c r="D60" s="44"/>
      <c r="E60" s="44"/>
      <c r="F60" s="45"/>
      <c r="G60" s="45"/>
      <c r="H60" s="45"/>
      <c r="I60" s="45"/>
      <c r="J60" s="46"/>
      <c r="K60" s="47" t="s">
        <v>23</v>
      </c>
      <c r="L60" s="47"/>
      <c r="M60" s="48">
        <f>SUM(M58:M59)</f>
        <v>490647</v>
      </c>
    </row>
    <row r="61" spans="1:14" ht="18.75" x14ac:dyDescent="0.25">
      <c r="A61" s="49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1"/>
    </row>
    <row r="62" spans="1:14" ht="21" x14ac:dyDescent="0.35">
      <c r="A62" s="52" t="s">
        <v>35</v>
      </c>
      <c r="B62" s="53"/>
      <c r="C62" s="53"/>
      <c r="D62" s="53"/>
      <c r="E62" s="20"/>
      <c r="F62" s="20"/>
      <c r="G62" s="20"/>
      <c r="H62" s="20"/>
      <c r="I62" s="20"/>
      <c r="J62" s="20"/>
      <c r="K62" s="20"/>
      <c r="L62" s="20"/>
      <c r="M62" s="4"/>
    </row>
    <row r="63" spans="1:14" ht="21" x14ac:dyDescent="0.35">
      <c r="A63" s="54"/>
      <c r="B63" s="53"/>
      <c r="C63" s="53"/>
      <c r="D63" s="53"/>
      <c r="E63" s="14"/>
      <c r="F63" s="14"/>
      <c r="G63" s="14"/>
      <c r="H63" s="14"/>
      <c r="I63" s="14"/>
      <c r="J63" s="14"/>
      <c r="K63" s="14"/>
      <c r="L63" s="14"/>
      <c r="M63" s="7"/>
    </row>
    <row r="64" spans="1:14" ht="21" x14ac:dyDescent="0.35">
      <c r="A64" s="55" t="s">
        <v>27</v>
      </c>
      <c r="B64" s="56"/>
      <c r="C64" s="56"/>
      <c r="D64" s="56"/>
      <c r="E64" s="17"/>
      <c r="F64" s="17"/>
      <c r="G64" s="17"/>
      <c r="H64" s="17"/>
      <c r="I64" s="17"/>
      <c r="J64" s="17"/>
      <c r="K64" s="17"/>
      <c r="L64" s="17"/>
      <c r="M64" s="19"/>
    </row>
  </sheetData>
  <mergeCells count="4">
    <mergeCell ref="G15:H15"/>
    <mergeCell ref="I15:J15"/>
    <mergeCell ref="K15:L15"/>
    <mergeCell ref="A54:B54"/>
  </mergeCells>
  <pageMargins left="0.7" right="0.7" top="0.75" bottom="0.75" header="0.3" footer="0.3"/>
  <pageSetup paperSize="9" scale="56" orientation="portrait" r:id="rId1"/>
  <colBreaks count="1" manualBreakCount="1">
    <brk id="13" max="3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ASSORTED</vt:lpstr>
      <vt:lpstr>ASSORTED!Print_Area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</cp:lastModifiedBy>
  <cp:lastPrinted>2022-02-15T09:39:21Z</cp:lastPrinted>
  <dcterms:created xsi:type="dcterms:W3CDTF">2018-08-06T06:08:58Z</dcterms:created>
  <dcterms:modified xsi:type="dcterms:W3CDTF">2024-07-02T09:49:52Z</dcterms:modified>
</cp:coreProperties>
</file>