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onaliDhadve_OneDrive\OneDrive - KAPCO BANQUETS AND CATERING PVT LTD TFS\Documents\Santosh SOE\Safal PO Copy\Semolina Others Guwahati SHREE ENTERPRISES\"/>
    </mc:Choice>
  </mc:AlternateContent>
  <bookViews>
    <workbookView xWindow="0" yWindow="0" windowWidth="20490" windowHeight="6900"/>
  </bookViews>
  <sheets>
    <sheet name="Purchase Order " sheetId="1" r:id="rId1"/>
    <sheet name="Purchase Analysis" sheetId="2" r:id="rId2"/>
    <sheet name="SHREE ENTERPRISES" sheetId="3" r:id="rId3"/>
    <sheet name="HARMONY INTERNATIONAL" sheetId="5" r:id="rId4"/>
    <sheet name="SHUBRA ENTERPRISES" sheetId="6"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6" l="1"/>
  <c r="G14" i="6"/>
  <c r="M20" i="5"/>
  <c r="M22" i="5" s="1"/>
  <c r="K20" i="5"/>
  <c r="I20" i="5"/>
  <c r="J20" i="5" s="1"/>
  <c r="L20" i="5" s="1"/>
  <c r="M19" i="5"/>
  <c r="K19" i="5"/>
  <c r="I19" i="5"/>
  <c r="J19" i="5" s="1"/>
  <c r="J7" i="2"/>
  <c r="H7" i="2"/>
  <c r="J5" i="2"/>
  <c r="H5" i="2"/>
  <c r="F5" i="2"/>
  <c r="J4" i="2"/>
  <c r="H4" i="2"/>
  <c r="F4" i="2"/>
  <c r="F7" i="2" s="1"/>
  <c r="M24" i="5" l="1"/>
  <c r="M26" i="5" s="1"/>
  <c r="M28" i="5" s="1"/>
  <c r="L19" i="5"/>
  <c r="M25" i="5" s="1"/>
  <c r="I14" i="6"/>
  <c r="J14" i="6" s="1"/>
  <c r="G17" i="6"/>
  <c r="I15" i="6"/>
  <c r="J15" i="6" s="1"/>
  <c r="F8" i="2"/>
  <c r="F9" i="2" s="1"/>
  <c r="H8" i="2"/>
  <c r="H9" i="2" s="1"/>
  <c r="J8" i="2"/>
  <c r="J9" i="2" s="1"/>
  <c r="G19" i="1"/>
  <c r="G18" i="1"/>
  <c r="J17" i="6" l="1"/>
  <c r="G21" i="1"/>
  <c r="G26" i="1"/>
  <c r="G27" i="1" s="1"/>
</calcChain>
</file>

<file path=xl/sharedStrings.xml><?xml version="1.0" encoding="utf-8"?>
<sst xmlns="http://schemas.openxmlformats.org/spreadsheetml/2006/main" count="206" uniqueCount="172">
  <si>
    <t>PURCHASE ORDER</t>
  </si>
  <si>
    <t>PO No #</t>
  </si>
  <si>
    <t>Order Date :</t>
  </si>
  <si>
    <t>The above no must appear on all challans, invoices and all documents relating to this PO.</t>
  </si>
  <si>
    <t>Quotation / PI No:</t>
  </si>
  <si>
    <t>Quotation / PI Date :</t>
  </si>
  <si>
    <t>Department:</t>
  </si>
  <si>
    <t>Palace Hall</t>
  </si>
  <si>
    <t>To :</t>
  </si>
  <si>
    <t>SHREE ENTERPRISES 
Flat No.2,1st Floor,Uttarayan Chs.Ltd.,
Mahakali Caves Road,Andheri-(E),Mumbai-400093</t>
  </si>
  <si>
    <t>Delivery:</t>
  </si>
  <si>
    <t>Tel :</t>
  </si>
  <si>
    <t>Tel:</t>
  </si>
  <si>
    <t>Fax :</t>
  </si>
  <si>
    <t>Fax:</t>
  </si>
  <si>
    <t>Contact Person :</t>
  </si>
  <si>
    <t>Mr. Dev</t>
  </si>
  <si>
    <t>Contact Person:</t>
  </si>
  <si>
    <t>Mobile :</t>
  </si>
  <si>
    <t>Mobile:</t>
  </si>
  <si>
    <t>Email:</t>
  </si>
  <si>
    <t>shree.ent@yahoo.com</t>
  </si>
  <si>
    <t>E Mail:</t>
  </si>
  <si>
    <t>GST No:</t>
  </si>
  <si>
    <t>27CAXPM5483J1ZQ</t>
  </si>
  <si>
    <t>Pan No:</t>
  </si>
  <si>
    <t>We are pleased to confirm to provide the material/services as per details given below.Please arrange to supply as per the delivery period and the terms mentioned below.</t>
  </si>
  <si>
    <t>Sr. No</t>
  </si>
  <si>
    <t>Item</t>
  </si>
  <si>
    <t>Specification</t>
  </si>
  <si>
    <t>UOM</t>
  </si>
  <si>
    <t>Qty</t>
  </si>
  <si>
    <t xml:space="preserve"> Rate</t>
  </si>
  <si>
    <t>Amount</t>
  </si>
  <si>
    <t>Nos</t>
  </si>
  <si>
    <t>Basic Amount</t>
  </si>
  <si>
    <t>TERMS &amp; CONDITIONS</t>
  </si>
  <si>
    <t>Discount % or Amount  12%</t>
  </si>
  <si>
    <t>Payment Terms:</t>
  </si>
  <si>
    <t>Discount % or Amount</t>
  </si>
  <si>
    <t>Freight Charges</t>
  </si>
  <si>
    <t>IGST/CGST/SGST @ 12%</t>
  </si>
  <si>
    <t>IGST/CGST/SGST @ 18%</t>
  </si>
  <si>
    <t>GRAND TOTAL</t>
  </si>
  <si>
    <t>Amount in words:</t>
  </si>
  <si>
    <t>SPECIFIC TERMS &amp; CONDITIONS</t>
  </si>
  <si>
    <t>10 days After receipt of Purchase order and Payment</t>
  </si>
  <si>
    <t xml:space="preserve">Warranty: </t>
  </si>
  <si>
    <t>Billing Address:</t>
  </si>
  <si>
    <t>Kapco Banquets &amp; Catering Pvt. Ltd, 1 Rashid Mansion, Dr. A. B. Road, Worli, Mumbai - 18</t>
  </si>
  <si>
    <t>For Kapco Banquets &amp; Catering Pvt. Ltd.</t>
  </si>
  <si>
    <t>Prepared By - Purchase Executive</t>
  </si>
  <si>
    <t xml:space="preserve">Approved By </t>
  </si>
  <si>
    <t>Authorised By</t>
  </si>
  <si>
    <t>GENERAL TERMS &amp; CONDITIONS</t>
  </si>
  <si>
    <t>Definations</t>
  </si>
  <si>
    <t>GOODS shall mean the materials, products or services to be purchased or to be supplied as specified in the PURCHASE ORDER and/or any part thereof.</t>
  </si>
  <si>
    <t>PURCHASE ORDER shall mean the PURCHASE ORDER form, this document and any other document listed herein and shall constitute the entire agreement between the parties. SUPPLIER shall mean any person or company having a contract for the supply of GOODS to PURCHASER.</t>
  </si>
  <si>
    <t>Price</t>
  </si>
  <si>
    <t>The price along with other terms &amp; conditions as mentioned in the above Purchase Order herein shall be binding to the seller.</t>
  </si>
  <si>
    <t>Delivery Documents</t>
  </si>
  <si>
    <t>The challan / Invoice should provide full particular of all articles with purchase order no. Obtain receivers signature and rubber stamp and attach copy of same with bill/invoices</t>
  </si>
  <si>
    <t>Warranty</t>
  </si>
  <si>
    <t>SUPPLIER warrants to PURCHASER and its clients that the GOODS shall comply in every respect with any specifications, drawings and other data forming part of the PURCHASE ORDER and shall be free of defective materials or workmanship and is complete without any omissions. SUPPLIER shall be fully responsible for making good immediately upon being notified by PURCHASER any omission and defects in the GOODS or any portion thereof which may appear or occur during the warranty period</t>
  </si>
  <si>
    <t>SUPPLIER shall ensure that the warranty is directly extended to the PURCHASER and, at the PURCHASER’s option, the PURCHASER may exercise any of the warranty herein directly against the manufacturer of the GOODS and its agents.</t>
  </si>
  <si>
    <t>SUPPLIER’s liability hereunder shall extend to all damages directly cause by the omissions or defects, including incidental damages such as removal, inspection, costs of return or storage. SUPPLIER shall not be liable for any indirect, remote or consequential losses.</t>
  </si>
  <si>
    <t>License &amp; Permit</t>
  </si>
  <si>
    <t>If execution of the PURCHASE ORDER requires any license or other permit issued in the country of shipment and/or origin, the PURCHASE ORDER shall be conditional upon such license or other permit being available at the relevant time. SUPPLIER shall be fully responsible for obtaining the necessary license and permit. </t>
  </si>
  <si>
    <t>Confidentiality</t>
  </si>
  <si>
    <t>Any PURCHASE ORDER placed by the PURCHASER including all accompanying designs, drawings, specifications and information which may be treated as confidential and in particular the SUPPLIER shall not make use of the PURCHASER’S NAME or the name of any companies associated with the PURCHASER for publicity purposes without the consent of the PURCHASER.</t>
  </si>
  <si>
    <t>Insurance</t>
  </si>
  <si>
    <t>SUPPLIER shall effect and maintain at its own cost, all applicable insurances as required by law and to cover SUPPLIER’s responsibilities and liabilities under the PURCHASE ORDER. Nothing contained herein shall serve in any way to limit or waive SUPPLIER’s responsibilities or liabilities under the PURCHASE ORDER.</t>
  </si>
  <si>
    <t>Safety</t>
  </si>
  <si>
    <t>Where a service is being provided on property occupied by PURCHASER, SUPPLIER shall be responsible for the safety of all persons engaged on the work, and all persons who may be affected by activities of SUPPLIER and shall comply with all PURCHASER’s safety regulations and procedures. </t>
  </si>
  <si>
    <t>Waiver</t>
  </si>
  <si>
    <t>Any waiver by PURCHASER to any breach of the PURCHASE ORDER shall not constitute a precedent nor bind the parties to any subsequent breach by SUPPLIER.</t>
  </si>
  <si>
    <t>Force Majeure</t>
  </si>
  <si>
    <t>Neither party shall be liable for any failure to fulfill any term of the PURCHASE ORDER if fulfillment has been delayed interfered with or prevented by force majeure.  Force majeure may only be involved if the event preventing the fulfillment is due to no fault of the obligor, is not for his risk and has occurred since the obligation came into being. </t>
  </si>
  <si>
    <t>Liability &amp; Indemnity</t>
  </si>
  <si>
    <t>SUPPLIER shall be responsible for and shall indemnify PURCHASER from and against all claims, proceedings, demands and causes of action in respect of any damage, loss or injury (including death) to any person or property arising out of SUPPLIER’s negligence, acts or omissions, without regard to whether any negligence, act or omissions of PURCHASER contributed to such injury, death or property damage. </t>
  </si>
  <si>
    <t>Payment</t>
  </si>
  <si>
    <t>Payment will be effected within forty-five (45) days after receipt of an undisputed invoice (together with supporting documents) by the PURCHASER provided always that the PURCHASER has accepted the GOODS, or as otherwise agreed and stipulated in the PURCHASE ORDER. </t>
  </si>
  <si>
    <t>Change</t>
  </si>
  <si>
    <t>PURCHASER reserves the right at any time to make changes in the PURCHASE ORDER or any part thereof.</t>
  </si>
  <si>
    <t>No change to or modification of the items, specifications, terms, conditions and prices appearing in the PURCHASE ORDER shall be binding upon PURCHASER unless expressly agreed in writing by PURCHASER. SUPPLIER shall promptly notify PURCHASER in the event that any GOODS subject of the PURCHASE ORDER are affected by changes in drawings, specifications or design, but SUPPLIER shall not without prior written consent of PURCHASER incorporate any such changes in the order.</t>
  </si>
  <si>
    <t>Acceptance</t>
  </si>
  <si>
    <t>In the case of GOODS delivered by SUPPLIER not conforming with the PURCHASE ORDER whether by reason of not being of the quality or in the quantity or measurement stipulated or being unfit for the purpose for which they are required, PURCHASER shall have the right to reject such GOODS within a reasonable time of their delivery and inspection and to purchase elsewhere and to claim for any additional expense incurred without any prejudice to any other right which PURCHASER may have against SUPPLIER. The making of any prior payments by PURCHASER shall not prejudice PURCHASER’S right of rejection. </t>
  </si>
  <si>
    <t>Termination</t>
  </si>
  <si>
    <t>In the event of any breach of any of the terms and conditions of the PURCHASE ORDER including failure to deliver by the due date, then PURCHASER without prejudice to any other rights, may terminate the PURCHASE ORDER and may return GOODS previously supplied under the PURCHASE ORDER for full credit by SUPPLIER. In the event of termination due to non-delivery or non-acceptance due to SUPPLIER’s breach of the terms and conditions hereof, SUPPLIER shall undertake to reimburse all monies paid by PURCHASER prior to the date of termination including all direct costs and expenses incurred by PURCHASER arising from or in connection with the termination.</t>
  </si>
  <si>
    <t xml:space="preserve">SHREE ENTERPRISES </t>
  </si>
  <si>
    <t>GST Amount : 18%</t>
  </si>
  <si>
    <t>Sub Total</t>
  </si>
  <si>
    <r>
      <rPr>
        <b/>
        <sz val="11"/>
        <rFont val="Calibri"/>
        <family val="2"/>
        <scheme val="minor"/>
      </rPr>
      <t>Semolina Kitchens Private Limited</t>
    </r>
    <r>
      <rPr>
        <sz val="11"/>
        <rFont val="Calibri"/>
        <family val="2"/>
        <scheme val="minor"/>
      </rPr>
      <t xml:space="preserve">
1St Floor, Block A South Wing, Shiv
Sagar Estate, Dr Annie Besant Road,
Worli, Mumbai City, Maharashtra,
400018</t>
    </r>
  </si>
  <si>
    <t>27ABICS8699F1ZJ</t>
  </si>
  <si>
    <t>UNDERNEATH DUST BIN - 300 DIA x 600Ht.</t>
  </si>
  <si>
    <t>BOTTLE JARS FOR DRAIN &amp; FRESH WATER -20Ltrs. - 300 DIA x 600Ht.</t>
  </si>
  <si>
    <t>Rupees One Thousand Eight And Ninty Paisa Only</t>
  </si>
  <si>
    <t>15 Days from the invoice date</t>
  </si>
  <si>
    <t>Semolina-2324-00313</t>
  </si>
  <si>
    <t>Semolina/PO/23-24/000361</t>
  </si>
  <si>
    <t>HARMONY INTERNATIONAL</t>
  </si>
  <si>
    <r>
      <t xml:space="preserve">                                          </t>
    </r>
    <r>
      <rPr>
        <b/>
        <sz val="24"/>
        <rFont val="Calibri"/>
        <family val="2"/>
      </rPr>
      <t>HARMONY INTERNATIONAL</t>
    </r>
  </si>
  <si>
    <t xml:space="preserve">                                                 302, Satyam CHS , Maroli Church,</t>
  </si>
  <si>
    <t xml:space="preserve">                                                                         Mahul Road ,Chembur East,</t>
  </si>
  <si>
    <t xml:space="preserve">                                                                                Mumbai - 400074.</t>
  </si>
  <si>
    <t xml:space="preserve">                                                                  TEL:- 09823674722 / 07977271899</t>
  </si>
  <si>
    <r>
      <t xml:space="preserve">                                                                  </t>
    </r>
    <r>
      <rPr>
        <b/>
        <u/>
        <sz val="14"/>
        <rFont val="Calibri"/>
        <family val="2"/>
      </rPr>
      <t>QUOTATION / PROFORMA INVOICE</t>
    </r>
  </si>
  <si>
    <t>CLIENT DETAILS</t>
  </si>
  <si>
    <t>SUPPLIER DETAILS</t>
  </si>
  <si>
    <t>Semolina Kitchen Pvt. Ltd.</t>
  </si>
  <si>
    <t>GST NO           :  27AREPA2226M2ZY</t>
  </si>
  <si>
    <t>PAN                 :  AREPA2226M</t>
  </si>
  <si>
    <t>LEGAL NAME : Bharat Hukumchand Agarwal</t>
  </si>
  <si>
    <t>DATE : 28.01.2024</t>
  </si>
  <si>
    <t>Sr.</t>
  </si>
  <si>
    <t>ITEM</t>
  </si>
  <si>
    <t>TOTAL</t>
  </si>
  <si>
    <t xml:space="preserve"> RATE </t>
  </si>
  <si>
    <t>IGST</t>
  </si>
  <si>
    <t>CGST</t>
  </si>
  <si>
    <t>SGST</t>
  </si>
  <si>
    <t>GOODS</t>
  </si>
  <si>
    <t>No.</t>
  </si>
  <si>
    <t xml:space="preserve">   IN  DESCRIPTION</t>
  </si>
  <si>
    <t>SIZE</t>
  </si>
  <si>
    <t>IMAGE</t>
  </si>
  <si>
    <t>QUANTITY</t>
  </si>
  <si>
    <t>PER</t>
  </si>
  <si>
    <t>%</t>
  </si>
  <si>
    <t>AMT</t>
  </si>
  <si>
    <t xml:space="preserve"> TOTAL</t>
  </si>
  <si>
    <t>NOS</t>
  </si>
  <si>
    <t xml:space="preserve">UNDERNEATH DUST BIN - 300 DIA x 600Ht. </t>
  </si>
  <si>
    <t>-</t>
  </si>
  <si>
    <t xml:space="preserve">Mud Layer pot </t>
  </si>
  <si>
    <t xml:space="preserve">TERMS : </t>
  </si>
  <si>
    <t xml:space="preserve">          </t>
  </si>
  <si>
    <t>GOODS TOTAL</t>
  </si>
  <si>
    <r>
      <t xml:space="preserve">1) Payment </t>
    </r>
    <r>
      <rPr>
        <sz val="14"/>
        <rFont val="Calibri"/>
        <family val="2"/>
      </rPr>
      <t>: 100% advance to confirm orders.</t>
    </r>
  </si>
  <si>
    <r>
      <t xml:space="preserve">2) Delivery   </t>
    </r>
    <r>
      <rPr>
        <sz val="14"/>
        <rFont val="Calibri"/>
        <family val="2"/>
      </rPr>
      <t>: Within 10-15 Days.</t>
    </r>
  </si>
  <si>
    <r>
      <t xml:space="preserve">3) Breakages </t>
    </r>
    <r>
      <rPr>
        <sz val="14"/>
        <rFont val="Calibri"/>
        <family val="2"/>
      </rPr>
      <t>: covered ex our warehouse / showroom.</t>
    </r>
  </si>
  <si>
    <r>
      <rPr>
        <b/>
        <sz val="14"/>
        <color indexed="8"/>
        <rFont val="Calibri"/>
        <family val="2"/>
      </rPr>
      <t xml:space="preserve">4) Freight       </t>
    </r>
    <r>
      <rPr>
        <sz val="14"/>
        <color indexed="8"/>
        <rFont val="Calibri"/>
        <family val="2"/>
      </rPr>
      <t>:  Extra as per actuals</t>
    </r>
  </si>
  <si>
    <t>TOTAL AMOUNT</t>
  </si>
  <si>
    <t>5) PACKING CHARGES EXTRA.</t>
  </si>
  <si>
    <t>ROUND OFF</t>
  </si>
  <si>
    <t>AMOUNT</t>
  </si>
  <si>
    <t>FOR HARMONY INTERNATIONAL</t>
  </si>
  <si>
    <t>BHARAT AGARWAL - 07977271899 / 09823674722</t>
  </si>
  <si>
    <t>SHUBRA ENTERPRISES</t>
  </si>
  <si>
    <t>A/3, Om Pimpreshwar Colony,</t>
  </si>
  <si>
    <t>Basant Kaur Villa, Opp. Patilwadi,</t>
  </si>
  <si>
    <t>Bhandup (West)-400 078.</t>
  </si>
  <si>
    <t>Phone No. 9653197273.</t>
  </si>
  <si>
    <t>Email: shubraenterprisesmumbai@gmail.com</t>
  </si>
  <si>
    <t>To,</t>
  </si>
  <si>
    <t>Mr. Santosh Sawant</t>
  </si>
  <si>
    <t>PCHFL</t>
  </si>
  <si>
    <t>Sr.no</t>
  </si>
  <si>
    <t>Particulars</t>
  </si>
  <si>
    <t>GST</t>
  </si>
  <si>
    <t>GST Amt</t>
  </si>
  <si>
    <t>Total</t>
  </si>
  <si>
    <t xml:space="preserve">UNDERNEATH DUST BIN </t>
  </si>
  <si>
    <t xml:space="preserve"> 300 DIA x 600Ht.</t>
  </si>
  <si>
    <t>BOTTLE JARS FOR DRAIN &amp; FRESH WATER</t>
  </si>
  <si>
    <t>20Ltrs. - 300 DIA x 600Ht.</t>
  </si>
  <si>
    <t>Payment 50% Advance &amp; Balance 50% before delivery.</t>
  </si>
  <si>
    <t>P &amp; F charges Extra as applicable.</t>
  </si>
  <si>
    <t xml:space="preserve">Company Bank Details </t>
  </si>
  <si>
    <t xml:space="preserve">Bank Name              :-  Bank Of India </t>
  </si>
  <si>
    <t>A/C. No.                   :- 013520110000472.</t>
  </si>
  <si>
    <t>Branch &amp; IFS Code   :- Bhandup (W) &amp; BKID0000135.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</si>
</sst>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409]d/mmm/yy;@"/>
    <numFmt numFmtId="165" formatCode="[$₹-4009]\ #,##0.00"/>
    <numFmt numFmtId="166" formatCode="[$₹-4009]\ #,##0"/>
  </numFmts>
  <fonts count="48">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18"/>
      <color theme="1"/>
      <name val="Calibri"/>
      <family val="2"/>
      <scheme val="minor"/>
    </font>
    <font>
      <sz val="18"/>
      <color theme="1"/>
      <name val="Calibri"/>
      <family val="2"/>
      <scheme val="minor"/>
    </font>
    <font>
      <sz val="12"/>
      <name val="Arial"/>
      <family val="2"/>
    </font>
    <font>
      <sz val="11"/>
      <name val="Calibri"/>
      <family val="2"/>
      <scheme val="minor"/>
    </font>
    <font>
      <i/>
      <sz val="11"/>
      <name val="Calibri"/>
      <family val="2"/>
      <scheme val="minor"/>
    </font>
    <font>
      <b/>
      <sz val="11"/>
      <name val="Calibri"/>
      <family val="2"/>
      <scheme val="minor"/>
    </font>
    <font>
      <u/>
      <sz val="11"/>
      <color theme="10"/>
      <name val="Garamond"/>
      <family val="2"/>
    </font>
    <font>
      <b/>
      <sz val="10"/>
      <color theme="1"/>
      <name val="Calibri"/>
      <family val="2"/>
      <scheme val="minor"/>
    </font>
    <font>
      <sz val="10"/>
      <name val="Calibri"/>
      <family val="2"/>
      <scheme val="minor"/>
    </font>
    <font>
      <sz val="11"/>
      <color theme="1"/>
      <name val="Calibri"/>
      <family val="2"/>
    </font>
    <font>
      <sz val="11"/>
      <color rgb="FF222222"/>
      <name val="Calibri"/>
      <family val="2"/>
      <scheme val="minor"/>
    </font>
    <font>
      <sz val="11"/>
      <color rgb="FF000000"/>
      <name val="Calibri"/>
      <family val="2"/>
      <scheme val="minor"/>
    </font>
    <font>
      <b/>
      <u/>
      <sz val="11"/>
      <color rgb="FF000000"/>
      <name val="Calibri"/>
      <family val="2"/>
      <scheme val="minor"/>
    </font>
    <font>
      <b/>
      <sz val="14"/>
      <color theme="1"/>
      <name val="Calibri"/>
      <family val="2"/>
      <scheme val="minor"/>
    </font>
    <font>
      <b/>
      <sz val="18"/>
      <name val="Calibri"/>
      <family val="2"/>
    </font>
    <font>
      <b/>
      <sz val="24"/>
      <name val="Calibri"/>
      <family val="2"/>
    </font>
    <font>
      <sz val="16"/>
      <name val="Arial Unicode MS"/>
      <family val="2"/>
    </font>
    <font>
      <sz val="10"/>
      <name val="Arial Unicode MS"/>
      <family val="2"/>
    </font>
    <font>
      <b/>
      <sz val="14"/>
      <color rgb="FF26282A"/>
      <name val="Arial"/>
      <family val="2"/>
    </font>
    <font>
      <b/>
      <sz val="14"/>
      <name val="Calibri"/>
      <family val="2"/>
    </font>
    <font>
      <b/>
      <u/>
      <sz val="14"/>
      <name val="Calibri"/>
      <family val="2"/>
    </font>
    <font>
      <b/>
      <sz val="14"/>
      <name val="Arial Unicode MS"/>
      <family val="2"/>
    </font>
    <font>
      <b/>
      <u/>
      <sz val="14"/>
      <name val="Calibri"/>
      <family val="2"/>
      <scheme val="minor"/>
    </font>
    <font>
      <b/>
      <sz val="12"/>
      <color rgb="FF222222"/>
      <name val="Arial"/>
      <family val="2"/>
    </font>
    <font>
      <b/>
      <sz val="12"/>
      <color theme="1"/>
      <name val="Arial"/>
      <family val="2"/>
    </font>
    <font>
      <sz val="14"/>
      <name val="Calibri"/>
      <family val="2"/>
    </font>
    <font>
      <i/>
      <sz val="11"/>
      <color theme="1"/>
      <name val="Calibri"/>
      <family val="2"/>
      <scheme val="minor"/>
    </font>
    <font>
      <b/>
      <sz val="11"/>
      <color theme="1"/>
      <name val="Segoe UI"/>
      <family val="2"/>
    </font>
    <font>
      <sz val="14"/>
      <color theme="1"/>
      <name val="Calibri"/>
      <family val="2"/>
      <scheme val="minor"/>
    </font>
    <font>
      <b/>
      <sz val="12"/>
      <color theme="1"/>
      <name val="Calibri"/>
      <family val="2"/>
      <scheme val="minor"/>
    </font>
    <font>
      <b/>
      <sz val="10"/>
      <color theme="1"/>
      <name val="Arial"/>
      <family val="2"/>
    </font>
    <font>
      <b/>
      <sz val="12"/>
      <name val="Calibri"/>
      <family val="2"/>
    </font>
    <font>
      <b/>
      <sz val="12"/>
      <color rgb="FFFF0000"/>
      <name val="Calibri"/>
      <family val="2"/>
    </font>
    <font>
      <sz val="11"/>
      <name val="Calibri"/>
      <family val="2"/>
    </font>
    <font>
      <sz val="11"/>
      <color rgb="FF000000"/>
      <name val="Calibri"/>
      <family val="2"/>
    </font>
    <font>
      <sz val="12"/>
      <color theme="1"/>
      <name val="Calibri"/>
      <family val="2"/>
      <scheme val="minor"/>
    </font>
    <font>
      <sz val="12"/>
      <name val="Calibri"/>
      <family val="2"/>
    </font>
    <font>
      <sz val="16"/>
      <color theme="1"/>
      <name val="Calibri"/>
      <family val="2"/>
      <scheme val="minor"/>
    </font>
    <font>
      <b/>
      <sz val="16"/>
      <name val="Calibri"/>
      <family val="2"/>
    </font>
    <font>
      <sz val="16"/>
      <name val="Calibri"/>
      <family val="2"/>
    </font>
    <font>
      <sz val="14"/>
      <color indexed="8"/>
      <name val="Calibri"/>
      <family val="2"/>
    </font>
    <font>
      <b/>
      <sz val="14"/>
      <color indexed="8"/>
      <name val="Calibri"/>
      <family val="2"/>
    </font>
    <font>
      <b/>
      <u/>
      <sz val="14"/>
      <color rgb="FFFF0000"/>
      <name val="Bookman Old Style"/>
      <family val="1"/>
    </font>
    <font>
      <sz val="12"/>
      <color theme="1"/>
      <name val="Bookman Old Style"/>
      <family val="1"/>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9"/>
        <bgColor indexed="64"/>
      </patternFill>
    </fill>
  </fills>
  <borders count="4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style="thin">
        <color auto="1"/>
      </left>
      <right style="thin">
        <color auto="1"/>
      </right>
      <top/>
      <bottom/>
      <diagonal/>
    </border>
    <border>
      <left style="thin">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6">
    <xf numFmtId="0" fontId="0" fillId="0" borderId="0"/>
    <xf numFmtId="0" fontId="6" fillId="0" borderId="0"/>
    <xf numFmtId="0" fontId="10" fillId="0" borderId="0" applyNumberFormat="0" applyFill="0" applyBorder="0" applyAlignment="0" applyProtection="0"/>
    <xf numFmtId="0" fontId="6" fillId="0" borderId="0"/>
    <xf numFmtId="0" fontId="6" fillId="0" borderId="0"/>
    <xf numFmtId="0" fontId="1" fillId="0" borderId="0"/>
  </cellStyleXfs>
  <cellXfs count="333">
    <xf numFmtId="0" fontId="0" fillId="0" borderId="0" xfId="0"/>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0" xfId="0" applyFont="1" applyAlignment="1">
      <alignment vertical="center"/>
    </xf>
    <xf numFmtId="0" fontId="2" fillId="0" borderId="6" xfId="0" applyFont="1" applyBorder="1" applyAlignment="1">
      <alignment horizontal="right" vertical="center"/>
    </xf>
    <xf numFmtId="0" fontId="2" fillId="0" borderId="7" xfId="0" applyFont="1" applyBorder="1" applyAlignment="1">
      <alignment vertical="center"/>
    </xf>
    <xf numFmtId="0" fontId="7" fillId="0" borderId="20" xfId="1" applyFont="1" applyBorder="1" applyAlignment="1">
      <alignment horizontal="right" vertical="center"/>
    </xf>
    <xf numFmtId="0" fontId="9" fillId="0" borderId="21" xfId="1" applyFont="1" applyBorder="1" applyAlignment="1">
      <alignment vertical="center" wrapText="1"/>
    </xf>
    <xf numFmtId="0" fontId="7" fillId="0" borderId="20" xfId="1" applyFont="1" applyBorder="1" applyAlignment="1">
      <alignment horizontal="right" vertical="center" shrinkToFit="1"/>
    </xf>
    <xf numFmtId="0" fontId="7" fillId="0" borderId="21" xfId="1" applyFont="1" applyBorder="1" applyAlignment="1">
      <alignment horizontal="left" vertical="center" wrapText="1" shrinkToFit="1"/>
    </xf>
    <xf numFmtId="0" fontId="7" fillId="0" borderId="21" xfId="1" applyFont="1" applyBorder="1" applyAlignment="1">
      <alignment vertical="center" wrapText="1" shrinkToFit="1"/>
    </xf>
    <xf numFmtId="0" fontId="7" fillId="0" borderId="20" xfId="1" applyFont="1" applyBorder="1" applyAlignment="1">
      <alignment horizontal="right" vertical="center" wrapText="1"/>
    </xf>
    <xf numFmtId="0" fontId="1" fillId="0" borderId="21" xfId="0" applyFont="1" applyBorder="1" applyAlignment="1">
      <alignment horizontal="left" vertical="center" wrapText="1"/>
    </xf>
    <xf numFmtId="0" fontId="1" fillId="0" borderId="22" xfId="0" applyFont="1" applyBorder="1" applyAlignment="1">
      <alignment horizontal="right" vertical="center"/>
    </xf>
    <xf numFmtId="0" fontId="10" fillId="0" borderId="0" xfId="2"/>
    <xf numFmtId="0" fontId="1" fillId="0" borderId="6" xfId="0" applyFont="1" applyBorder="1" applyAlignment="1">
      <alignment horizontal="right" vertical="center"/>
    </xf>
    <xf numFmtId="0" fontId="1" fillId="0" borderId="25" xfId="0" applyFont="1" applyBorder="1" applyAlignment="1">
      <alignment horizontal="center" vertical="center" wrapText="1"/>
    </xf>
    <xf numFmtId="0" fontId="1" fillId="0" borderId="26" xfId="0" applyFont="1" applyBorder="1" applyAlignment="1">
      <alignment horizontal="center" vertical="center" wrapText="1"/>
    </xf>
    <xf numFmtId="0" fontId="9" fillId="0" borderId="22" xfId="3"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center" vertical="center" wrapText="1"/>
    </xf>
    <xf numFmtId="0" fontId="2" fillId="0" borderId="26" xfId="0" applyFont="1" applyBorder="1" applyAlignment="1">
      <alignment horizontal="center" vertical="center" wrapText="1"/>
    </xf>
    <xf numFmtId="0" fontId="11" fillId="0" borderId="0" xfId="0" applyFont="1" applyAlignment="1">
      <alignment horizontal="center" vertical="center"/>
    </xf>
    <xf numFmtId="0" fontId="12" fillId="0" borderId="20" xfId="3" applyFont="1" applyBorder="1" applyAlignment="1">
      <alignment horizontal="center" vertical="center"/>
    </xf>
    <xf numFmtId="0" fontId="13" fillId="0" borderId="16" xfId="0" applyFont="1" applyBorder="1" applyAlignment="1">
      <alignment vertical="center" wrapText="1"/>
    </xf>
    <xf numFmtId="0" fontId="14" fillId="2" borderId="16" xfId="0" applyFont="1" applyFill="1" applyBorder="1" applyAlignment="1">
      <alignment vertical="center" wrapText="1"/>
    </xf>
    <xf numFmtId="0" fontId="1" fillId="0" borderId="16" xfId="0" applyFont="1" applyBorder="1" applyAlignment="1">
      <alignment horizontal="center" vertical="center"/>
    </xf>
    <xf numFmtId="0" fontId="15" fillId="0" borderId="16" xfId="0" applyFont="1" applyBorder="1" applyAlignment="1">
      <alignment horizontal="center" vertical="center"/>
    </xf>
    <xf numFmtId="165" fontId="1" fillId="0" borderId="16" xfId="0" applyNumberFormat="1" applyFont="1" applyBorder="1" applyAlignment="1">
      <alignment horizontal="center" vertical="center"/>
    </xf>
    <xf numFmtId="165" fontId="1" fillId="0" borderId="17" xfId="0" applyNumberFormat="1" applyFont="1" applyBorder="1" applyAlignment="1">
      <alignment horizontal="center" vertical="center"/>
    </xf>
    <xf numFmtId="0" fontId="3" fillId="0" borderId="0" xfId="0" applyFont="1" applyAlignment="1">
      <alignment horizontal="center" vertical="center"/>
    </xf>
    <xf numFmtId="0" fontId="12" fillId="0" borderId="29" xfId="3" applyFont="1" applyBorder="1" applyAlignment="1">
      <alignment horizontal="center" vertical="center"/>
    </xf>
    <xf numFmtId="0" fontId="14" fillId="2" borderId="30" xfId="0" applyFont="1" applyFill="1" applyBorder="1" applyAlignment="1">
      <alignment vertical="center" wrapText="1"/>
    </xf>
    <xf numFmtId="0" fontId="15" fillId="0" borderId="30" xfId="0" applyFont="1" applyBorder="1" applyAlignment="1">
      <alignment horizontal="center" vertical="center"/>
    </xf>
    <xf numFmtId="165" fontId="1" fillId="0" borderId="30" xfId="0" applyNumberFormat="1" applyFont="1" applyBorder="1" applyAlignment="1">
      <alignment horizontal="center" vertical="center"/>
    </xf>
    <xf numFmtId="0" fontId="1" fillId="0" borderId="22" xfId="0" applyFont="1" applyBorder="1" applyAlignment="1">
      <alignment horizontal="center" vertical="center"/>
    </xf>
    <xf numFmtId="0" fontId="1" fillId="0" borderId="27" xfId="0" applyFont="1" applyBorder="1" applyAlignment="1">
      <alignment horizontal="left" vertical="center"/>
    </xf>
    <xf numFmtId="0" fontId="14" fillId="2" borderId="27" xfId="0" applyFont="1" applyFill="1" applyBorder="1" applyAlignment="1">
      <alignment horizontal="center" vertical="center" wrapText="1"/>
    </xf>
    <xf numFmtId="0" fontId="1" fillId="0" borderId="27" xfId="0" applyFont="1" applyBorder="1" applyAlignment="1">
      <alignment horizontal="right" vertical="center"/>
    </xf>
    <xf numFmtId="0" fontId="15" fillId="0" borderId="27" xfId="0" applyFont="1" applyBorder="1" applyAlignment="1">
      <alignment horizontal="right" vertical="center"/>
    </xf>
    <xf numFmtId="166" fontId="1" fillId="0" borderId="27" xfId="0" applyNumberFormat="1" applyFont="1" applyBorder="1" applyAlignment="1">
      <alignment horizontal="right" vertical="center"/>
    </xf>
    <xf numFmtId="166" fontId="1" fillId="0" borderId="26" xfId="0" applyNumberFormat="1" applyFont="1" applyBorder="1" applyAlignment="1">
      <alignment horizontal="center" vertical="center"/>
    </xf>
    <xf numFmtId="0" fontId="1" fillId="0" borderId="32" xfId="0" applyFont="1" applyBorder="1" applyAlignment="1">
      <alignment vertical="center"/>
    </xf>
    <xf numFmtId="0" fontId="1" fillId="0" borderId="33" xfId="0" applyFont="1" applyBorder="1" applyAlignment="1">
      <alignment horizontal="left" vertical="center"/>
    </xf>
    <xf numFmtId="0" fontId="14" fillId="2" borderId="33" xfId="0" applyFont="1" applyFill="1" applyBorder="1" applyAlignment="1">
      <alignment horizontal="center" vertical="center" wrapText="1"/>
    </xf>
    <xf numFmtId="166" fontId="2" fillId="0" borderId="36" xfId="0" applyNumberFormat="1" applyFont="1" applyBorder="1" applyAlignment="1">
      <alignment horizontal="right" vertical="center"/>
    </xf>
    <xf numFmtId="165" fontId="1" fillId="0" borderId="17" xfId="0" applyNumberFormat="1" applyFont="1" applyBorder="1" applyAlignment="1">
      <alignment horizontal="right" vertical="center"/>
    </xf>
    <xf numFmtId="0" fontId="1" fillId="0" borderId="20" xfId="0" applyFont="1" applyBorder="1" applyAlignment="1">
      <alignment horizontal="right" vertical="center" wrapText="1"/>
    </xf>
    <xf numFmtId="0" fontId="15" fillId="0" borderId="16" xfId="0" applyFont="1" applyBorder="1" applyAlignment="1">
      <alignment horizontal="left" vertical="center"/>
    </xf>
    <xf numFmtId="0" fontId="1" fillId="0" borderId="20" xfId="0" applyFont="1" applyBorder="1" applyAlignment="1">
      <alignment vertical="center"/>
    </xf>
    <xf numFmtId="166" fontId="1" fillId="0" borderId="17" xfId="0" applyNumberFormat="1" applyFont="1" applyBorder="1" applyAlignment="1">
      <alignment horizontal="right" vertical="center"/>
    </xf>
    <xf numFmtId="166" fontId="2" fillId="0" borderId="17" xfId="0" applyNumberFormat="1" applyFont="1" applyBorder="1" applyAlignment="1">
      <alignment horizontal="right" vertical="center"/>
    </xf>
    <xf numFmtId="0" fontId="2" fillId="0" borderId="20" xfId="0" applyFont="1" applyBorder="1" applyAlignment="1">
      <alignment horizontal="left" vertical="center" wrapText="1"/>
    </xf>
    <xf numFmtId="0" fontId="1" fillId="0" borderId="20" xfId="0" applyFont="1" applyBorder="1" applyAlignment="1">
      <alignment horizontal="right" vertical="center"/>
    </xf>
    <xf numFmtId="0" fontId="1" fillId="0" borderId="29" xfId="0" applyFont="1" applyBorder="1" applyAlignment="1">
      <alignment horizontal="right" vertical="center"/>
    </xf>
    <xf numFmtId="0" fontId="2" fillId="0" borderId="39" xfId="0" applyFont="1" applyBorder="1" applyAlignment="1">
      <alignment vertical="center"/>
    </xf>
    <xf numFmtId="0" fontId="2" fillId="0" borderId="34" xfId="0" applyFont="1" applyBorder="1" applyAlignment="1">
      <alignment vertical="center"/>
    </xf>
    <xf numFmtId="0" fontId="11" fillId="0" borderId="0" xfId="0" applyFont="1" applyAlignment="1">
      <alignment vertical="center"/>
    </xf>
    <xf numFmtId="0" fontId="1" fillId="0" borderId="0" xfId="0" applyFont="1" applyAlignment="1">
      <alignment vertical="center" wrapText="1"/>
    </xf>
    <xf numFmtId="0" fontId="3" fillId="0" borderId="0" xfId="0" applyFont="1" applyAlignment="1">
      <alignment vertical="center" wrapText="1"/>
    </xf>
    <xf numFmtId="0" fontId="2" fillId="0" borderId="0" xfId="0" applyFont="1" applyAlignment="1">
      <alignment horizontal="left" vertical="center" wrapText="1"/>
    </xf>
    <xf numFmtId="0" fontId="1" fillId="0" borderId="0" xfId="0" applyFont="1" applyAlignment="1">
      <alignment horizontal="center" vertical="center" wrapText="1"/>
    </xf>
    <xf numFmtId="0" fontId="2" fillId="0" borderId="0" xfId="0" applyFont="1" applyAlignment="1">
      <alignment vertical="center" wrapText="1"/>
    </xf>
    <xf numFmtId="0" fontId="1" fillId="0" borderId="0" xfId="0" applyFont="1"/>
    <xf numFmtId="0" fontId="1" fillId="0" borderId="16" xfId="0" applyFont="1" applyBorder="1" applyAlignment="1">
      <alignment horizontal="left" vertical="center" wrapText="1"/>
    </xf>
    <xf numFmtId="0" fontId="15" fillId="0" borderId="16" xfId="0" applyFont="1" applyBorder="1" applyAlignment="1">
      <alignment horizontal="left" vertical="center" wrapText="1"/>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2" fillId="0" borderId="16" xfId="0" applyFont="1" applyBorder="1" applyAlignment="1">
      <alignment horizontal="left" vertical="center"/>
    </xf>
    <xf numFmtId="0" fontId="1" fillId="0" borderId="16" xfId="0" applyFont="1" applyBorder="1" applyAlignment="1">
      <alignment vertical="center"/>
    </xf>
    <xf numFmtId="0" fontId="1" fillId="0" borderId="17" xfId="0" applyFont="1" applyBorder="1" applyAlignment="1">
      <alignment vertical="center"/>
    </xf>
    <xf numFmtId="0" fontId="15" fillId="0" borderId="0" xfId="0" applyFont="1" applyAlignment="1">
      <alignment vertical="center" wrapText="1"/>
    </xf>
    <xf numFmtId="0" fontId="1" fillId="0" borderId="0" xfId="0" applyFont="1" applyAlignment="1">
      <alignment vertical="center" wrapText="1"/>
    </xf>
    <xf numFmtId="0" fontId="2" fillId="0" borderId="0" xfId="0" applyFont="1" applyAlignment="1">
      <alignment horizontal="left" vertical="center" wrapText="1"/>
    </xf>
    <xf numFmtId="0" fontId="9" fillId="0" borderId="6" xfId="4" applyFont="1" applyBorder="1" applyAlignment="1">
      <alignment horizontal="left" vertical="center"/>
    </xf>
    <xf numFmtId="0" fontId="9" fillId="0" borderId="28" xfId="4" applyFont="1" applyBorder="1" applyAlignment="1">
      <alignment horizontal="left" vertical="center"/>
    </xf>
    <xf numFmtId="0" fontId="9" fillId="0" borderId="25" xfId="4" applyFont="1" applyBorder="1" applyAlignment="1">
      <alignment horizontal="left" vertical="center"/>
    </xf>
    <xf numFmtId="0" fontId="2" fillId="0" borderId="13" xfId="0" applyFont="1" applyBorder="1" applyAlignment="1">
      <alignment horizontal="left" vertical="center"/>
    </xf>
    <xf numFmtId="0" fontId="2" fillId="0" borderId="35"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1" fillId="0" borderId="42" xfId="0" applyFont="1" applyBorder="1" applyAlignment="1">
      <alignment horizontal="left" vertical="center"/>
    </xf>
    <xf numFmtId="0" fontId="1" fillId="0" borderId="43" xfId="0" applyFont="1" applyBorder="1" applyAlignment="1">
      <alignment horizontal="left" vertical="center"/>
    </xf>
    <xf numFmtId="0" fontId="1" fillId="0" borderId="43" xfId="0" applyFont="1" applyBorder="1" applyAlignment="1">
      <alignment horizontal="center" vertical="center"/>
    </xf>
    <xf numFmtId="0" fontId="1" fillId="0" borderId="44" xfId="0" applyFont="1" applyBorder="1" applyAlignment="1">
      <alignment horizontal="center" vertical="center"/>
    </xf>
    <xf numFmtId="0" fontId="1" fillId="0" borderId="0" xfId="0" applyFont="1" applyAlignment="1">
      <alignment horizontal="left" vertical="center" wrapText="1"/>
    </xf>
    <xf numFmtId="0" fontId="1" fillId="0" borderId="30" xfId="0" applyFont="1" applyBorder="1" applyAlignment="1">
      <alignment vertical="center"/>
    </xf>
    <xf numFmtId="0" fontId="1" fillId="0" borderId="31" xfId="0" applyFont="1" applyBorder="1" applyAlignment="1">
      <alignment vertical="center"/>
    </xf>
    <xf numFmtId="0" fontId="15" fillId="0" borderId="16" xfId="0" applyFont="1" applyBorder="1" applyAlignment="1">
      <alignment horizontal="left" vertical="center"/>
    </xf>
    <xf numFmtId="0" fontId="1" fillId="0" borderId="37" xfId="0" applyFont="1" applyBorder="1" applyAlignment="1">
      <alignment horizontal="right" vertical="center"/>
    </xf>
    <xf numFmtId="0" fontId="1" fillId="0" borderId="13" xfId="0" applyFont="1" applyBorder="1" applyAlignment="1">
      <alignment horizontal="right" vertical="center"/>
    </xf>
    <xf numFmtId="0" fontId="1" fillId="0" borderId="38" xfId="0" applyFont="1" applyBorder="1" applyAlignment="1">
      <alignment horizontal="right" vertical="center"/>
    </xf>
    <xf numFmtId="0" fontId="16" fillId="0" borderId="16" xfId="0" applyFont="1" applyBorder="1" applyAlignment="1">
      <alignment horizontal="left" vertical="center"/>
    </xf>
    <xf numFmtId="0" fontId="1" fillId="0" borderId="16" xfId="0" applyFont="1" applyBorder="1" applyAlignment="1">
      <alignment horizontal="left" vertical="center"/>
    </xf>
    <xf numFmtId="0" fontId="2" fillId="0" borderId="37" xfId="0" applyFont="1" applyBorder="1" applyAlignment="1">
      <alignment horizontal="right" vertical="center"/>
    </xf>
    <xf numFmtId="0" fontId="2" fillId="0" borderId="13" xfId="0" applyFont="1" applyBorder="1" applyAlignment="1">
      <alignment horizontal="right" vertical="center"/>
    </xf>
    <xf numFmtId="0" fontId="2" fillId="0" borderId="38" xfId="0" applyFont="1" applyBorder="1" applyAlignment="1">
      <alignment horizontal="righ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2" fillId="0" borderId="20" xfId="0" applyFont="1" applyBorder="1" applyAlignment="1">
      <alignment horizontal="left" vertical="center"/>
    </xf>
    <xf numFmtId="0" fontId="1" fillId="0" borderId="16" xfId="0" applyFont="1" applyBorder="1" applyAlignment="1">
      <alignment vertical="center"/>
    </xf>
    <xf numFmtId="0" fontId="1" fillId="0" borderId="17" xfId="0" applyFont="1" applyBorder="1" applyAlignment="1">
      <alignment vertical="center"/>
    </xf>
    <xf numFmtId="0" fontId="1" fillId="0" borderId="8" xfId="0" applyFont="1" applyBorder="1" applyAlignment="1">
      <alignment horizontal="right" vertical="center"/>
    </xf>
    <xf numFmtId="0" fontId="1" fillId="0" borderId="9" xfId="0" applyFont="1" applyBorder="1" applyAlignment="1">
      <alignment horizontal="right" vertical="center"/>
    </xf>
    <xf numFmtId="0" fontId="1" fillId="0" borderId="10" xfId="0" applyFont="1" applyBorder="1" applyAlignment="1">
      <alignment horizontal="left" vertical="top"/>
    </xf>
    <xf numFmtId="0" fontId="1" fillId="0" borderId="11" xfId="0" applyFont="1" applyBorder="1" applyAlignment="1">
      <alignment horizontal="left" vertical="top"/>
    </xf>
    <xf numFmtId="0" fontId="1" fillId="0" borderId="23" xfId="0" applyFont="1" applyBorder="1" applyAlignment="1">
      <alignment horizontal="right" vertical="center"/>
    </xf>
    <xf numFmtId="0" fontId="1" fillId="0" borderId="24" xfId="0" applyFont="1" applyBorder="1" applyAlignment="1">
      <alignment horizontal="right" vertical="center"/>
    </xf>
    <xf numFmtId="0" fontId="1" fillId="0" borderId="24" xfId="0" applyFont="1" applyBorder="1" applyAlignment="1">
      <alignment horizontal="center" vertical="center"/>
    </xf>
    <xf numFmtId="0" fontId="1" fillId="0" borderId="27" xfId="0" applyFont="1" applyBorder="1" applyAlignment="1">
      <alignment horizontal="center" vertical="center"/>
    </xf>
    <xf numFmtId="0" fontId="1" fillId="0" borderId="26" xfId="0" applyFont="1" applyBorder="1" applyAlignment="1">
      <alignment horizontal="center" vertical="center"/>
    </xf>
    <xf numFmtId="0" fontId="1" fillId="0" borderId="6" xfId="0" applyFont="1" applyBorder="1" applyAlignment="1">
      <alignment horizontal="center" vertical="center" wrapText="1"/>
    </xf>
    <xf numFmtId="0" fontId="1" fillId="0" borderId="28" xfId="0" applyFont="1" applyBorder="1" applyAlignment="1">
      <alignment vertical="center" wrapText="1"/>
    </xf>
    <xf numFmtId="0" fontId="1" fillId="0" borderId="25" xfId="0" applyFont="1" applyBorder="1" applyAlignment="1">
      <alignment vertical="center" wrapText="1"/>
    </xf>
    <xf numFmtId="0" fontId="1" fillId="0" borderId="20" xfId="0" applyFont="1" applyBorder="1" applyAlignment="1">
      <alignment horizontal="center" vertical="center"/>
    </xf>
    <xf numFmtId="0" fontId="1" fillId="0" borderId="34" xfId="0" applyFont="1" applyBorder="1" applyAlignment="1">
      <alignment horizontal="right" vertical="center"/>
    </xf>
    <xf numFmtId="0" fontId="1" fillId="0" borderId="0" xfId="0" applyFont="1" applyAlignment="1">
      <alignment horizontal="right" vertical="center"/>
    </xf>
    <xf numFmtId="0" fontId="1" fillId="0" borderId="35" xfId="0" applyFont="1" applyBorder="1" applyAlignment="1">
      <alignment horizontal="right" vertical="center"/>
    </xf>
    <xf numFmtId="0" fontId="7" fillId="0" borderId="14" xfId="1" applyFont="1" applyBorder="1" applyAlignment="1">
      <alignment horizontal="right" vertical="center"/>
    </xf>
    <xf numFmtId="0" fontId="7" fillId="0" borderId="15" xfId="1" applyFont="1" applyBorder="1" applyAlignment="1">
      <alignment horizontal="right" vertical="center"/>
    </xf>
    <xf numFmtId="0" fontId="7" fillId="0" borderId="15" xfId="1" applyFont="1" applyBorder="1" applyAlignment="1">
      <alignment horizontal="left" vertical="center"/>
    </xf>
    <xf numFmtId="0" fontId="7" fillId="0" borderId="16" xfId="1" applyFont="1" applyBorder="1" applyAlignment="1">
      <alignment horizontal="left" vertical="center"/>
    </xf>
    <xf numFmtId="0" fontId="7" fillId="0" borderId="17" xfId="1" applyFont="1" applyBorder="1" applyAlignment="1">
      <alignment horizontal="left" vertical="center"/>
    </xf>
    <xf numFmtId="0" fontId="10" fillId="0" borderId="15" xfId="2" applyFill="1" applyBorder="1" applyAlignment="1">
      <alignment horizontal="left" vertical="center"/>
    </xf>
    <xf numFmtId="0" fontId="7" fillId="0" borderId="14" xfId="1" applyFont="1" applyBorder="1" applyAlignment="1">
      <alignment horizontal="right" vertical="center" wrapText="1"/>
    </xf>
    <xf numFmtId="0" fontId="7" fillId="0" borderId="15" xfId="1" applyFont="1" applyBorder="1" applyAlignment="1">
      <alignment horizontal="right" vertical="center" wrapText="1"/>
    </xf>
    <xf numFmtId="0" fontId="7" fillId="0" borderId="15" xfId="1" applyFont="1" applyBorder="1" applyAlignment="1">
      <alignment horizontal="left" vertical="center" wrapText="1"/>
    </xf>
    <xf numFmtId="0" fontId="7" fillId="0" borderId="16" xfId="1" applyFont="1" applyBorder="1" applyAlignment="1">
      <alignment horizontal="left" vertical="center" wrapText="1"/>
    </xf>
    <xf numFmtId="0" fontId="7" fillId="0" borderId="14" xfId="1" applyFont="1" applyBorder="1" applyAlignment="1">
      <alignment horizontal="right" vertical="center" shrinkToFit="1"/>
    </xf>
    <xf numFmtId="0" fontId="7" fillId="0" borderId="15" xfId="1" applyFont="1" applyBorder="1" applyAlignment="1">
      <alignment horizontal="right" vertical="center" shrinkToFit="1"/>
    </xf>
    <xf numFmtId="0" fontId="4" fillId="0" borderId="4" xfId="0" applyFont="1" applyBorder="1" applyAlignment="1">
      <alignment horizontal="center" vertical="center"/>
    </xf>
    <xf numFmtId="0" fontId="5" fillId="0" borderId="0" xfId="0" applyFont="1" applyAlignment="1">
      <alignment vertical="center"/>
    </xf>
    <xf numFmtId="0" fontId="5" fillId="0" borderId="5" xfId="0" applyFont="1" applyBorder="1" applyAlignment="1">
      <alignment vertical="center"/>
    </xf>
    <xf numFmtId="164" fontId="7" fillId="0" borderId="10" xfId="1" applyNumberFormat="1" applyFont="1" applyBorder="1" applyAlignment="1">
      <alignment horizontal="center" vertical="center"/>
    </xf>
    <xf numFmtId="164" fontId="7" fillId="0" borderId="11" xfId="1" applyNumberFormat="1" applyFont="1" applyBorder="1" applyAlignment="1">
      <alignment horizontal="center" vertical="center"/>
    </xf>
    <xf numFmtId="0" fontId="8" fillId="0" borderId="12" xfId="1" applyFont="1" applyBorder="1" applyAlignment="1">
      <alignment horizontal="center" vertical="center" wrapText="1"/>
    </xf>
    <xf numFmtId="0" fontId="8" fillId="0" borderId="13" xfId="1" applyFont="1" applyBorder="1" applyAlignment="1">
      <alignment horizontal="center" vertical="center" wrapText="1"/>
    </xf>
    <xf numFmtId="0" fontId="8" fillId="0" borderId="4" xfId="1" applyFont="1" applyBorder="1" applyAlignment="1">
      <alignment horizontal="center" vertical="center" wrapText="1"/>
    </xf>
    <xf numFmtId="0" fontId="8" fillId="0" borderId="0" xfId="1" applyFont="1" applyAlignment="1">
      <alignment horizontal="center" vertical="center" wrapText="1"/>
    </xf>
    <xf numFmtId="0" fontId="8" fillId="0" borderId="18" xfId="1" applyFont="1" applyBorder="1" applyAlignment="1">
      <alignment horizontal="center" vertical="center" wrapText="1"/>
    </xf>
    <xf numFmtId="0" fontId="8" fillId="0" borderId="19" xfId="1" applyFont="1" applyBorder="1" applyAlignment="1">
      <alignment horizontal="center" vertical="center" wrapText="1"/>
    </xf>
    <xf numFmtId="0" fontId="1" fillId="0" borderId="14" xfId="0" applyFont="1" applyBorder="1" applyAlignment="1">
      <alignment horizontal="right" vertical="center"/>
    </xf>
    <xf numFmtId="0" fontId="1" fillId="0" borderId="15" xfId="0" applyFont="1" applyBorder="1" applyAlignment="1">
      <alignment horizontal="right" vertical="center"/>
    </xf>
    <xf numFmtId="14" fontId="7" fillId="0" borderId="15" xfId="1" applyNumberFormat="1" applyFont="1" applyBorder="1" applyAlignment="1">
      <alignment horizontal="center" vertical="center"/>
    </xf>
    <xf numFmtId="14" fontId="7" fillId="0" borderId="16" xfId="1" applyNumberFormat="1" applyFont="1" applyBorder="1" applyAlignment="1">
      <alignment horizontal="center" vertical="center"/>
    </xf>
    <xf numFmtId="14" fontId="7" fillId="0" borderId="17" xfId="1" applyNumberFormat="1" applyFont="1" applyBorder="1" applyAlignment="1">
      <alignment horizontal="center" vertical="center"/>
    </xf>
    <xf numFmtId="15" fontId="7" fillId="0" borderId="15" xfId="1" applyNumberFormat="1" applyFont="1" applyBorder="1" applyAlignment="1">
      <alignment horizontal="center" vertical="center"/>
    </xf>
    <xf numFmtId="0" fontId="7" fillId="0" borderId="16" xfId="1" applyFont="1" applyBorder="1" applyAlignment="1">
      <alignment horizontal="center" vertical="center"/>
    </xf>
    <xf numFmtId="0" fontId="7" fillId="0" borderId="17" xfId="1" applyFont="1" applyBorder="1" applyAlignment="1">
      <alignment horizontal="center" vertical="center"/>
    </xf>
    <xf numFmtId="0" fontId="7" fillId="0" borderId="15" xfId="1" applyFont="1" applyBorder="1" applyAlignment="1">
      <alignment horizontal="center" vertical="center"/>
    </xf>
    <xf numFmtId="0" fontId="17" fillId="3" borderId="6" xfId="0" applyFont="1" applyFill="1" applyBorder="1" applyAlignment="1">
      <alignment horizontal="center" vertical="center"/>
    </xf>
    <xf numFmtId="0" fontId="17" fillId="3" borderId="28" xfId="0" applyFont="1" applyFill="1" applyBorder="1" applyAlignment="1">
      <alignment horizontal="center" vertical="center"/>
    </xf>
    <xf numFmtId="0" fontId="2" fillId="3" borderId="28" xfId="0" applyFont="1" applyFill="1" applyBorder="1" applyAlignment="1">
      <alignment horizontal="center" vertical="center"/>
    </xf>
    <xf numFmtId="0" fontId="2" fillId="3" borderId="25" xfId="0" applyFont="1" applyFill="1" applyBorder="1" applyAlignment="1">
      <alignment horizontal="center" vertical="center"/>
    </xf>
    <xf numFmtId="0" fontId="9" fillId="0" borderId="20" xfId="3" applyFont="1" applyBorder="1" applyAlignment="1">
      <alignment horizontal="center" vertical="center"/>
    </xf>
    <xf numFmtId="0" fontId="2" fillId="0" borderId="16" xfId="0" applyFont="1" applyBorder="1" applyAlignment="1">
      <alignment horizontal="center" vertical="center"/>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7" fillId="0" borderId="20" xfId="3" applyFont="1" applyBorder="1" applyAlignment="1">
      <alignment vertical="center"/>
    </xf>
    <xf numFmtId="2" fontId="1" fillId="0" borderId="16" xfId="0" applyNumberFormat="1" applyFont="1" applyBorder="1" applyAlignment="1">
      <alignment horizontal="center" vertical="center"/>
    </xf>
    <xf numFmtId="0" fontId="1" fillId="0" borderId="16" xfId="0" applyFont="1" applyBorder="1"/>
    <xf numFmtId="2" fontId="1" fillId="0" borderId="16" xfId="0" applyNumberFormat="1" applyFont="1" applyBorder="1" applyAlignment="1">
      <alignment horizontal="center" vertical="center" wrapText="1"/>
    </xf>
    <xf numFmtId="0" fontId="1" fillId="0" borderId="17" xfId="0" applyFont="1" applyBorder="1"/>
    <xf numFmtId="0" fontId="2" fillId="0" borderId="16" xfId="0" applyFont="1" applyBorder="1" applyAlignment="1">
      <alignment vertical="center"/>
    </xf>
    <xf numFmtId="2" fontId="2" fillId="0" borderId="16" xfId="0" applyNumberFormat="1" applyFont="1" applyBorder="1" applyAlignment="1">
      <alignment horizontal="right" vertical="center"/>
    </xf>
    <xf numFmtId="2" fontId="2" fillId="0" borderId="17" xfId="0" applyNumberFormat="1" applyFont="1" applyBorder="1" applyAlignment="1">
      <alignment horizontal="right" vertical="center"/>
    </xf>
    <xf numFmtId="0" fontId="1" fillId="0" borderId="20" xfId="0" applyFont="1" applyBorder="1"/>
    <xf numFmtId="2" fontId="1" fillId="0" borderId="16" xfId="0" applyNumberFormat="1" applyFont="1" applyBorder="1"/>
    <xf numFmtId="0" fontId="1" fillId="0" borderId="22" xfId="0" applyFont="1" applyBorder="1"/>
    <xf numFmtId="0" fontId="1" fillId="0" borderId="27" xfId="0" applyFont="1" applyBorder="1"/>
    <xf numFmtId="0" fontId="2" fillId="0" borderId="27" xfId="0" applyFont="1" applyBorder="1" applyAlignment="1">
      <alignment horizontal="left" vertical="center"/>
    </xf>
    <xf numFmtId="0" fontId="2" fillId="0" borderId="27" xfId="0" applyFont="1" applyBorder="1" applyAlignment="1">
      <alignment vertical="center"/>
    </xf>
    <xf numFmtId="2" fontId="2" fillId="0" borderId="27" xfId="0" applyNumberFormat="1" applyFont="1" applyBorder="1"/>
    <xf numFmtId="2" fontId="2" fillId="0" borderId="27" xfId="0" applyNumberFormat="1" applyFont="1" applyBorder="1" applyAlignment="1">
      <alignment vertical="center"/>
    </xf>
    <xf numFmtId="2" fontId="2" fillId="0" borderId="26" xfId="0" applyNumberFormat="1" applyFont="1" applyBorder="1" applyAlignment="1">
      <alignment vertical="center"/>
    </xf>
    <xf numFmtId="0" fontId="18" fillId="0" borderId="37" xfId="0" applyFont="1" applyBorder="1"/>
    <xf numFmtId="0" fontId="20" fillId="0" borderId="13" xfId="0" applyFont="1" applyBorder="1"/>
    <xf numFmtId="0" fontId="21" fillId="0" borderId="13" xfId="0" applyFont="1" applyBorder="1"/>
    <xf numFmtId="0" fontId="0" fillId="0" borderId="38" xfId="0" applyBorder="1"/>
    <xf numFmtId="0" fontId="22" fillId="0" borderId="34" xfId="0" applyFont="1" applyBorder="1"/>
    <xf numFmtId="0" fontId="23" fillId="0" borderId="0" xfId="0" applyFont="1"/>
    <xf numFmtId="0" fontId="0" fillId="0" borderId="35" xfId="0" applyBorder="1"/>
    <xf numFmtId="0" fontId="23" fillId="0" borderId="34" xfId="0" applyFont="1" applyBorder="1"/>
    <xf numFmtId="0" fontId="23" fillId="0" borderId="19" xfId="0" applyFont="1" applyBorder="1"/>
    <xf numFmtId="0" fontId="23" fillId="0" borderId="21" xfId="0" applyFont="1" applyBorder="1"/>
    <xf numFmtId="0" fontId="25" fillId="0" borderId="45" xfId="0" applyFont="1" applyBorder="1"/>
    <xf numFmtId="0" fontId="0" fillId="0" borderId="15" xfId="0" applyBorder="1"/>
    <xf numFmtId="0" fontId="23" fillId="0" borderId="37" xfId="0" applyFont="1" applyBorder="1"/>
    <xf numFmtId="0" fontId="26" fillId="0" borderId="13" xfId="0" applyFont="1" applyBorder="1"/>
    <xf numFmtId="1" fontId="24" fillId="0" borderId="37" xfId="0" applyNumberFormat="1" applyFont="1" applyBorder="1"/>
    <xf numFmtId="1" fontId="24" fillId="0" borderId="13" xfId="0" applyNumberFormat="1" applyFont="1" applyBorder="1"/>
    <xf numFmtId="1" fontId="24" fillId="0" borderId="38" xfId="0" applyNumberFormat="1" applyFont="1" applyBorder="1"/>
    <xf numFmtId="0" fontId="27" fillId="0" borderId="0" xfId="0" applyFont="1"/>
    <xf numFmtId="0" fontId="28" fillId="0" borderId="0" xfId="0" applyFont="1"/>
    <xf numFmtId="1" fontId="29" fillId="0" borderId="34" xfId="0" applyNumberFormat="1" applyFont="1" applyBorder="1"/>
    <xf numFmtId="1" fontId="29" fillId="0" borderId="0" xfId="0" applyNumberFormat="1" applyFont="1"/>
    <xf numFmtId="1" fontId="29" fillId="0" borderId="35" xfId="0" applyNumberFormat="1" applyFont="1" applyBorder="1"/>
    <xf numFmtId="0" fontId="29" fillId="0" borderId="34" xfId="0" applyFont="1" applyBorder="1"/>
    <xf numFmtId="0" fontId="29" fillId="0" borderId="0" xfId="0" applyFont="1"/>
    <xf numFmtId="0" fontId="29" fillId="0" borderId="35" xfId="0" applyFont="1" applyBorder="1"/>
    <xf numFmtId="0" fontId="30" fillId="0" borderId="34" xfId="0" applyFont="1" applyBorder="1"/>
    <xf numFmtId="0" fontId="31" fillId="0" borderId="0" xfId="0" applyFont="1"/>
    <xf numFmtId="0" fontId="29" fillId="0" borderId="34" xfId="0" applyFont="1" applyBorder="1" applyAlignment="1">
      <alignment horizontal="left"/>
    </xf>
    <xf numFmtId="0" fontId="29" fillId="0" borderId="0" xfId="0" applyFont="1" applyAlignment="1">
      <alignment horizontal="left"/>
    </xf>
    <xf numFmtId="0" fontId="29" fillId="0" borderId="35" xfId="0" applyFont="1" applyBorder="1" applyAlignment="1">
      <alignment horizontal="left"/>
    </xf>
    <xf numFmtId="0" fontId="0" fillId="0" borderId="34" xfId="0" applyBorder="1"/>
    <xf numFmtId="0" fontId="32" fillId="0" borderId="34" xfId="0" applyFont="1" applyBorder="1"/>
    <xf numFmtId="0" fontId="32" fillId="0" borderId="0" xfId="0" applyFont="1"/>
    <xf numFmtId="0" fontId="32" fillId="0" borderId="35" xfId="0" applyFont="1" applyBorder="1"/>
    <xf numFmtId="0" fontId="33" fillId="0" borderId="34" xfId="0" applyFont="1" applyBorder="1"/>
    <xf numFmtId="0" fontId="34" fillId="0" borderId="19" xfId="0" applyFont="1" applyBorder="1"/>
    <xf numFmtId="0" fontId="34" fillId="0" borderId="0" xfId="0" applyFont="1"/>
    <xf numFmtId="0" fontId="0" fillId="0" borderId="46" xfId="0" applyBorder="1"/>
    <xf numFmtId="0" fontId="0" fillId="0" borderId="47" xfId="0" applyBorder="1"/>
    <xf numFmtId="0" fontId="0" fillId="0" borderId="45" xfId="0" applyBorder="1"/>
    <xf numFmtId="1" fontId="23" fillId="0" borderId="21" xfId="0" applyNumberFormat="1" applyFont="1" applyBorder="1"/>
    <xf numFmtId="1" fontId="23" fillId="0" borderId="45" xfId="0" applyNumberFormat="1" applyFont="1" applyBorder="1"/>
    <xf numFmtId="1" fontId="23" fillId="0" borderId="15" xfId="0" applyNumberFormat="1" applyFont="1" applyBorder="1"/>
    <xf numFmtId="0" fontId="35" fillId="0" borderId="30" xfId="0" applyFont="1" applyBorder="1" applyAlignment="1" applyProtection="1">
      <alignment horizontal="center"/>
      <protection locked="0"/>
    </xf>
    <xf numFmtId="0" fontId="33" fillId="0" borderId="21" xfId="0" applyFont="1" applyBorder="1" applyAlignment="1">
      <alignment horizontal="center"/>
    </xf>
    <xf numFmtId="0" fontId="33" fillId="0" borderId="15" xfId="0" applyFont="1" applyBorder="1" applyAlignment="1">
      <alignment horizontal="center"/>
    </xf>
    <xf numFmtId="0" fontId="35" fillId="0" borderId="30" xfId="0" applyFont="1" applyBorder="1" applyAlignment="1">
      <alignment horizontal="center"/>
    </xf>
    <xf numFmtId="0" fontId="35" fillId="0" borderId="40" xfId="0" applyFont="1" applyBorder="1" applyAlignment="1" applyProtection="1">
      <alignment horizontal="center"/>
      <protection locked="0"/>
    </xf>
    <xf numFmtId="0" fontId="35" fillId="0" borderId="35" xfId="0" applyFont="1" applyBorder="1" applyAlignment="1" applyProtection="1">
      <alignment horizontal="center"/>
      <protection locked="0"/>
    </xf>
    <xf numFmtId="0" fontId="35" fillId="0" borderId="40" xfId="0" applyFont="1" applyBorder="1" applyAlignment="1">
      <alignment horizontal="center" vertical="center"/>
    </xf>
    <xf numFmtId="0" fontId="35" fillId="0" borderId="34" xfId="0" applyFont="1" applyBorder="1" applyAlignment="1">
      <alignment horizontal="center" vertical="center"/>
    </xf>
    <xf numFmtId="0" fontId="35" fillId="0" borderId="16" xfId="0" applyFont="1" applyBorder="1" applyAlignment="1" applyProtection="1">
      <alignment horizontal="center"/>
      <protection locked="0"/>
    </xf>
    <xf numFmtId="0" fontId="36" fillId="0" borderId="16" xfId="0" applyFont="1" applyBorder="1" applyAlignment="1" applyProtection="1">
      <alignment horizontal="center"/>
      <protection locked="0"/>
    </xf>
    <xf numFmtId="0" fontId="35" fillId="0" borderId="16" xfId="0" applyFont="1" applyBorder="1" applyAlignment="1">
      <alignment horizontal="center" vertical="center"/>
    </xf>
    <xf numFmtId="0" fontId="37" fillId="2" borderId="16" xfId="0" applyFont="1" applyFill="1" applyBorder="1" applyAlignment="1" applyProtection="1">
      <alignment horizontal="center" vertical="center"/>
      <protection locked="0"/>
    </xf>
    <xf numFmtId="0" fontId="7" fillId="0" borderId="16" xfId="0" applyFont="1" applyBorder="1" applyAlignment="1">
      <alignment horizontal="left" vertical="center" wrapText="1"/>
    </xf>
    <xf numFmtId="0" fontId="7" fillId="0" borderId="16" xfId="0" applyFont="1" applyBorder="1" applyAlignment="1">
      <alignment horizontal="center" vertical="center" wrapText="1"/>
    </xf>
    <xf numFmtId="0" fontId="38" fillId="0" borderId="16" xfId="0" applyFont="1" applyBorder="1" applyAlignment="1">
      <alignment horizontal="center" vertical="center"/>
    </xf>
    <xf numFmtId="0" fontId="7" fillId="4" borderId="16" xfId="0" applyFont="1" applyFill="1" applyBorder="1" applyAlignment="1">
      <alignment horizontal="center" vertical="center" wrapText="1"/>
    </xf>
    <xf numFmtId="2" fontId="0" fillId="2" borderId="16" xfId="0" applyNumberFormat="1" applyFill="1" applyBorder="1" applyAlignment="1">
      <alignment horizontal="center" vertical="center"/>
    </xf>
    <xf numFmtId="2" fontId="37" fillId="2" borderId="16" xfId="0" applyNumberFormat="1" applyFont="1" applyFill="1" applyBorder="1" applyAlignment="1">
      <alignment horizontal="center" vertical="center"/>
    </xf>
    <xf numFmtId="0" fontId="0" fillId="0" borderId="16" xfId="0" applyBorder="1" applyAlignment="1">
      <alignment horizontal="center" vertical="top"/>
    </xf>
    <xf numFmtId="0" fontId="7" fillId="0" borderId="16" xfId="0" applyFont="1" applyBorder="1" applyAlignment="1">
      <alignment vertical="top"/>
    </xf>
    <xf numFmtId="0" fontId="7" fillId="2" borderId="16" xfId="0" applyFont="1" applyFill="1" applyBorder="1" applyAlignment="1">
      <alignment horizontal="center" vertical="center" wrapText="1"/>
    </xf>
    <xf numFmtId="0" fontId="7" fillId="0" borderId="16" xfId="0" applyFont="1" applyBorder="1" applyAlignment="1">
      <alignment horizontal="center" vertical="top"/>
    </xf>
    <xf numFmtId="2" fontId="39" fillId="0" borderId="16" xfId="0" applyNumberFormat="1" applyFont="1" applyBorder="1" applyAlignment="1">
      <alignment horizontal="center" vertical="top"/>
    </xf>
    <xf numFmtId="2" fontId="39" fillId="0" borderId="16" xfId="0" applyNumberFormat="1" applyFont="1" applyBorder="1" applyAlignment="1">
      <alignment horizontal="center" vertical="center"/>
    </xf>
    <xf numFmtId="2" fontId="40" fillId="2" borderId="16" xfId="0" applyNumberFormat="1" applyFont="1" applyFill="1" applyBorder="1" applyAlignment="1">
      <alignment horizontal="center" vertical="top"/>
    </xf>
    <xf numFmtId="1" fontId="24" fillId="0" borderId="34" xfId="0" applyNumberFormat="1" applyFont="1" applyBorder="1" applyAlignment="1">
      <alignment horizontal="left"/>
    </xf>
    <xf numFmtId="1" fontId="24" fillId="0" borderId="0" xfId="0" applyNumberFormat="1" applyFont="1" applyAlignment="1">
      <alignment horizontal="left"/>
    </xf>
    <xf numFmtId="1" fontId="24" fillId="0" borderId="0" xfId="0" applyNumberFormat="1" applyFont="1" applyAlignment="1">
      <alignment horizontal="left"/>
    </xf>
    <xf numFmtId="0" fontId="41" fillId="0" borderId="0" xfId="0" applyFont="1"/>
    <xf numFmtId="0" fontId="42" fillId="0" borderId="0" xfId="0" applyFont="1"/>
    <xf numFmtId="0" fontId="43" fillId="0" borderId="0" xfId="0" applyFont="1"/>
    <xf numFmtId="0" fontId="42" fillId="0" borderId="35" xfId="0" applyFont="1" applyBorder="1"/>
    <xf numFmtId="0" fontId="43" fillId="0" borderId="19" xfId="0" applyFont="1" applyBorder="1"/>
    <xf numFmtId="0" fontId="42" fillId="0" borderId="19" xfId="0" applyFont="1" applyBorder="1"/>
    <xf numFmtId="2" fontId="42" fillId="0" borderId="33" xfId="0" applyNumberFormat="1" applyFont="1" applyBorder="1" applyAlignment="1">
      <alignment horizontal="center"/>
    </xf>
    <xf numFmtId="1" fontId="23" fillId="0" borderId="34" xfId="0" applyNumberFormat="1" applyFont="1" applyBorder="1"/>
    <xf numFmtId="1" fontId="23" fillId="0" borderId="0" xfId="0" applyNumberFormat="1" applyFont="1"/>
    <xf numFmtId="2" fontId="23" fillId="0" borderId="40" xfId="0" applyNumberFormat="1" applyFont="1" applyBorder="1" applyAlignment="1">
      <alignment horizontal="center"/>
    </xf>
    <xf numFmtId="0" fontId="23" fillId="0" borderId="34" xfId="0" applyFont="1" applyBorder="1" applyAlignment="1">
      <alignment horizontal="left"/>
    </xf>
    <xf numFmtId="0" fontId="23" fillId="0" borderId="0" xfId="0" applyFont="1" applyAlignment="1">
      <alignment horizontal="left" wrapText="1"/>
    </xf>
    <xf numFmtId="0" fontId="44" fillId="0" borderId="34" xfId="0" applyFont="1" applyBorder="1"/>
    <xf numFmtId="0" fontId="43" fillId="0" borderId="13" xfId="0" applyFont="1" applyBorder="1"/>
    <xf numFmtId="0" fontId="42" fillId="0" borderId="13" xfId="0" applyFont="1" applyBorder="1"/>
    <xf numFmtId="2" fontId="42" fillId="0" borderId="30" xfId="0" applyNumberFormat="1" applyFont="1" applyBorder="1" applyAlignment="1">
      <alignment horizontal="center"/>
    </xf>
    <xf numFmtId="0" fontId="17" fillId="0" borderId="0" xfId="0" applyFont="1" applyAlignment="1">
      <alignment horizontal="left"/>
    </xf>
    <xf numFmtId="0" fontId="17" fillId="0" borderId="46" xfId="0" applyFont="1" applyBorder="1" applyAlignment="1">
      <alignment horizontal="left" vertical="center"/>
    </xf>
    <xf numFmtId="0" fontId="17" fillId="0" borderId="19" xfId="0" applyFont="1" applyBorder="1" applyAlignment="1">
      <alignment horizontal="left" vertical="center"/>
    </xf>
    <xf numFmtId="0" fontId="18" fillId="0" borderId="19" xfId="0" applyFont="1" applyBorder="1"/>
    <xf numFmtId="0" fontId="18" fillId="0" borderId="47" xfId="0" applyFont="1" applyBorder="1"/>
    <xf numFmtId="0" fontId="18" fillId="0" borderId="45" xfId="0" applyFont="1" applyBorder="1"/>
    <xf numFmtId="2" fontId="18" fillId="0" borderId="16" xfId="0" applyNumberFormat="1" applyFont="1" applyBorder="1" applyAlignment="1">
      <alignment horizontal="center"/>
    </xf>
    <xf numFmtId="0" fontId="17" fillId="0" borderId="21" xfId="0" applyFont="1" applyBorder="1" applyAlignment="1">
      <alignment horizontal="center" vertical="center"/>
    </xf>
    <xf numFmtId="0" fontId="17" fillId="0" borderId="45" xfId="0" applyFont="1" applyBorder="1" applyAlignment="1">
      <alignment horizontal="center" vertical="center"/>
    </xf>
    <xf numFmtId="0" fontId="17" fillId="0" borderId="15" xfId="0" applyFont="1" applyBorder="1" applyAlignment="1">
      <alignment horizontal="center" vertical="center"/>
    </xf>
    <xf numFmtId="0" fontId="42" fillId="0" borderId="34" xfId="0" applyFont="1" applyBorder="1"/>
    <xf numFmtId="0" fontId="0" fillId="0" borderId="13" xfId="0" applyBorder="1"/>
    <xf numFmtId="0" fontId="42" fillId="0" borderId="46" xfId="0" applyFont="1" applyBorder="1"/>
    <xf numFmtId="0" fontId="0" fillId="0" borderId="19" xfId="0" applyBorder="1"/>
    <xf numFmtId="0" fontId="46" fillId="2" borderId="1" xfId="0" applyFont="1" applyFill="1" applyBorder="1" applyAlignment="1">
      <alignment horizontal="center"/>
    </xf>
    <xf numFmtId="0" fontId="46" fillId="2" borderId="2" xfId="0" applyFont="1" applyFill="1" applyBorder="1" applyAlignment="1">
      <alignment horizontal="center"/>
    </xf>
    <xf numFmtId="0" fontId="46" fillId="2" borderId="3" xfId="0" applyFont="1" applyFill="1" applyBorder="1" applyAlignment="1">
      <alignment horizontal="center"/>
    </xf>
    <xf numFmtId="0" fontId="47" fillId="2" borderId="4" xfId="0" applyFont="1" applyFill="1" applyBorder="1" applyAlignment="1">
      <alignment horizontal="center"/>
    </xf>
    <xf numFmtId="0" fontId="47" fillId="2" borderId="0" xfId="0" applyFont="1" applyFill="1" applyAlignment="1">
      <alignment horizontal="center"/>
    </xf>
    <xf numFmtId="0" fontId="47" fillId="2" borderId="5" xfId="0" applyFont="1" applyFill="1" applyBorder="1" applyAlignment="1">
      <alignment horizontal="center"/>
    </xf>
    <xf numFmtId="0" fontId="47" fillId="2" borderId="42" xfId="0" applyFont="1" applyFill="1" applyBorder="1" applyAlignment="1">
      <alignment horizontal="center"/>
    </xf>
    <xf numFmtId="0" fontId="47" fillId="2" borderId="43" xfId="0" applyFont="1" applyFill="1" applyBorder="1" applyAlignment="1">
      <alignment horizontal="center"/>
    </xf>
    <xf numFmtId="0" fontId="47" fillId="2" borderId="44" xfId="0" applyFont="1" applyFill="1" applyBorder="1" applyAlignment="1">
      <alignment horizontal="center"/>
    </xf>
    <xf numFmtId="0" fontId="2" fillId="0" borderId="0" xfId="0" applyFont="1"/>
    <xf numFmtId="0" fontId="0" fillId="0" borderId="0" xfId="0" applyAlignment="1">
      <alignment horizontal="left" vertical="center"/>
    </xf>
    <xf numFmtId="0" fontId="4" fillId="3" borderId="6" xfId="0" applyFont="1" applyFill="1" applyBorder="1" applyAlignment="1">
      <alignment horizontal="center"/>
    </xf>
    <xf numFmtId="0" fontId="4" fillId="3" borderId="28" xfId="0" applyFont="1" applyFill="1" applyBorder="1" applyAlignment="1">
      <alignment horizontal="center"/>
    </xf>
    <xf numFmtId="0" fontId="4" fillId="3" borderId="7" xfId="0" applyFont="1" applyFill="1" applyBorder="1" applyAlignment="1">
      <alignment horizontal="center"/>
    </xf>
    <xf numFmtId="0" fontId="4" fillId="3" borderId="25" xfId="0" applyFont="1" applyFill="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left" vertical="center"/>
    </xf>
    <xf numFmtId="0" fontId="2" fillId="0" borderId="37" xfId="0" applyFont="1" applyBorder="1" applyAlignment="1">
      <alignment horizontal="center"/>
    </xf>
    <xf numFmtId="0" fontId="2" fillId="0" borderId="16" xfId="0" applyFont="1" applyBorder="1" applyAlignment="1">
      <alignment horizontal="right"/>
    </xf>
    <xf numFmtId="0" fontId="0" fillId="0" borderId="20" xfId="0" applyBorder="1" applyAlignment="1">
      <alignment horizontal="center"/>
    </xf>
    <xf numFmtId="0" fontId="0" fillId="0" borderId="16" xfId="0" applyBorder="1" applyAlignment="1">
      <alignment horizontal="left" vertical="center"/>
    </xf>
    <xf numFmtId="0" fontId="0" fillId="0" borderId="21" xfId="0" applyBorder="1" applyAlignment="1">
      <alignment horizontal="left" vertical="center"/>
    </xf>
    <xf numFmtId="0" fontId="0" fillId="0" borderId="21" xfId="0" applyBorder="1" applyAlignment="1">
      <alignment horizontal="center"/>
    </xf>
    <xf numFmtId="0" fontId="0" fillId="0" borderId="16" xfId="0" applyBorder="1"/>
    <xf numFmtId="9" fontId="0" fillId="0" borderId="16" xfId="0" applyNumberFormat="1" applyBorder="1"/>
    <xf numFmtId="0" fontId="0" fillId="0" borderId="16" xfId="0" applyBorder="1" applyAlignment="1">
      <alignment horizontal="center"/>
    </xf>
    <xf numFmtId="0" fontId="2" fillId="0" borderId="33" xfId="0" applyFont="1" applyBorder="1"/>
    <xf numFmtId="0" fontId="39" fillId="2" borderId="1" xfId="5" applyFont="1" applyFill="1" applyBorder="1" applyAlignment="1">
      <alignment vertical="center"/>
    </xf>
    <xf numFmtId="0" fontId="39" fillId="2" borderId="2" xfId="5" applyFont="1" applyFill="1" applyBorder="1" applyAlignment="1">
      <alignment horizontal="left" vertical="center" wrapText="1"/>
    </xf>
    <xf numFmtId="0" fontId="39" fillId="2" borderId="2" xfId="5" applyFont="1" applyFill="1" applyBorder="1" applyAlignment="1">
      <alignment horizontal="center" vertical="center"/>
    </xf>
    <xf numFmtId="0" fontId="39" fillId="2" borderId="2" xfId="5" applyFont="1" applyFill="1" applyBorder="1" applyAlignment="1">
      <alignment vertical="center"/>
    </xf>
    <xf numFmtId="0" fontId="39" fillId="2" borderId="3" xfId="5" applyFont="1" applyFill="1" applyBorder="1" applyAlignment="1">
      <alignment vertical="center"/>
    </xf>
    <xf numFmtId="0" fontId="39" fillId="2" borderId="4" xfId="5" applyFont="1" applyFill="1" applyBorder="1" applyAlignment="1">
      <alignment vertical="center"/>
    </xf>
    <xf numFmtId="0" fontId="39" fillId="2" borderId="0" xfId="5" applyFont="1" applyFill="1" applyAlignment="1">
      <alignment horizontal="left" vertical="center" wrapText="1"/>
    </xf>
    <xf numFmtId="0" fontId="39" fillId="2" borderId="0" xfId="5" applyFont="1" applyFill="1" applyAlignment="1">
      <alignment horizontal="center" vertical="center"/>
    </xf>
    <xf numFmtId="0" fontId="39" fillId="2" borderId="0" xfId="5" applyFont="1" applyFill="1" applyAlignment="1">
      <alignment vertical="center"/>
    </xf>
    <xf numFmtId="0" fontId="39" fillId="2" borderId="5" xfId="5" applyFont="1" applyFill="1" applyBorder="1" applyAlignment="1">
      <alignment vertical="center"/>
    </xf>
    <xf numFmtId="0" fontId="39" fillId="2" borderId="4" xfId="5" applyFont="1" applyFill="1" applyBorder="1" applyAlignment="1">
      <alignment horizontal="left"/>
    </xf>
    <xf numFmtId="0" fontId="39" fillId="2" borderId="0" xfId="5" applyFont="1" applyFill="1"/>
    <xf numFmtId="0" fontId="39" fillId="2" borderId="0" xfId="5" applyFont="1" applyFill="1" applyAlignment="1">
      <alignment horizontal="left"/>
    </xf>
    <xf numFmtId="0" fontId="39" fillId="2" borderId="0" xfId="5" applyFont="1" applyFill="1" applyAlignment="1">
      <alignment horizontal="center"/>
    </xf>
    <xf numFmtId="0" fontId="33" fillId="2" borderId="4" xfId="5" applyFont="1" applyFill="1" applyBorder="1" applyAlignment="1">
      <alignment horizontal="left"/>
    </xf>
    <xf numFmtId="0" fontId="33" fillId="2" borderId="0" xfId="5" applyFont="1" applyFill="1" applyAlignment="1">
      <alignment horizontal="right"/>
    </xf>
    <xf numFmtId="0" fontId="33" fillId="2" borderId="5" xfId="5" applyFont="1" applyFill="1" applyBorder="1" applyAlignment="1">
      <alignment vertical="center"/>
    </xf>
    <xf numFmtId="0" fontId="39" fillId="2" borderId="0" xfId="5" applyFont="1" applyFill="1" applyAlignment="1">
      <alignment horizontal="right"/>
    </xf>
    <xf numFmtId="0" fontId="39" fillId="2" borderId="42" xfId="5" applyFont="1" applyFill="1" applyBorder="1" applyAlignment="1">
      <alignment horizontal="left"/>
    </xf>
    <xf numFmtId="0" fontId="39" fillId="2" borderId="43" xfId="5" applyFont="1" applyFill="1" applyBorder="1"/>
    <xf numFmtId="0" fontId="39" fillId="2" borderId="43" xfId="5" applyFont="1" applyFill="1" applyBorder="1" applyAlignment="1">
      <alignment horizontal="left"/>
    </xf>
    <xf numFmtId="0" fontId="33" fillId="2" borderId="43" xfId="5" applyFont="1" applyFill="1" applyBorder="1" applyAlignment="1">
      <alignment horizontal="right"/>
    </xf>
    <xf numFmtId="0" fontId="39" fillId="2" borderId="43" xfId="5" applyFont="1" applyFill="1" applyBorder="1" applyAlignment="1">
      <alignment vertical="center"/>
    </xf>
    <xf numFmtId="0" fontId="33" fillId="2" borderId="44" xfId="5" applyFont="1" applyFill="1" applyBorder="1" applyAlignment="1">
      <alignment vertical="center"/>
    </xf>
  </cellXfs>
  <cellStyles count="6">
    <cellStyle name="Hyperlink" xfId="2" builtinId="8"/>
    <cellStyle name="Normal" xfId="0" builtinId="0"/>
    <cellStyle name="Normal 2" xfId="1"/>
    <cellStyle name="Normal 2 5" xfId="4"/>
    <cellStyle name="Normal 3" xfId="3"/>
    <cellStyle name="Normal 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581617</xdr:colOff>
      <xdr:row>31</xdr:row>
      <xdr:rowOff>86561</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4239217" cy="599206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hree.ent@yahoo.com"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3"/>
  <sheetViews>
    <sheetView tabSelected="1" workbookViewId="0">
      <selection activeCell="I5" sqref="I5"/>
    </sheetView>
  </sheetViews>
  <sheetFormatPr defaultColWidth="9.140625" defaultRowHeight="12.75"/>
  <cols>
    <col min="1" max="1" width="11.28515625" style="4" customWidth="1"/>
    <col min="2" max="2" width="34.28515625" style="4" customWidth="1"/>
    <col min="3" max="3" width="25" style="4" customWidth="1"/>
    <col min="4" max="4" width="9.7109375" style="4" customWidth="1"/>
    <col min="5" max="5" width="9.85546875" style="4" customWidth="1"/>
    <col min="6" max="6" width="12.5703125" style="4" customWidth="1"/>
    <col min="7" max="7" width="14.85546875" style="4" customWidth="1"/>
    <col min="8" max="16384" width="9.140625" style="4"/>
  </cols>
  <sheetData>
    <row r="1" spans="1:7" ht="17.25" customHeight="1">
      <c r="A1" s="1"/>
      <c r="B1" s="2"/>
      <c r="C1" s="2"/>
      <c r="D1" s="2"/>
      <c r="E1" s="2"/>
      <c r="F1" s="2"/>
      <c r="G1" s="3"/>
    </row>
    <row r="2" spans="1:7" ht="21" customHeight="1" thickBot="1">
      <c r="A2" s="136" t="s">
        <v>0</v>
      </c>
      <c r="B2" s="137"/>
      <c r="C2" s="137"/>
      <c r="D2" s="137"/>
      <c r="E2" s="137"/>
      <c r="F2" s="137"/>
      <c r="G2" s="138"/>
    </row>
    <row r="3" spans="1:7" ht="23.25" customHeight="1">
      <c r="A3" s="5" t="s">
        <v>1</v>
      </c>
      <c r="B3" s="6" t="s">
        <v>99</v>
      </c>
      <c r="C3" s="108" t="s">
        <v>2</v>
      </c>
      <c r="D3" s="109"/>
      <c r="E3" s="139">
        <v>45314</v>
      </c>
      <c r="F3" s="139"/>
      <c r="G3" s="140"/>
    </row>
    <row r="4" spans="1:7" ht="21" customHeight="1">
      <c r="A4" s="141" t="s">
        <v>3</v>
      </c>
      <c r="B4" s="142"/>
      <c r="C4" s="147" t="s">
        <v>4</v>
      </c>
      <c r="D4" s="148"/>
      <c r="E4" s="149" t="s">
        <v>98</v>
      </c>
      <c r="F4" s="150"/>
      <c r="G4" s="151"/>
    </row>
    <row r="5" spans="1:7" ht="21" customHeight="1">
      <c r="A5" s="143"/>
      <c r="B5" s="144"/>
      <c r="C5" s="147" t="s">
        <v>5</v>
      </c>
      <c r="D5" s="148"/>
      <c r="E5" s="152">
        <v>45283</v>
      </c>
      <c r="F5" s="153"/>
      <c r="G5" s="154"/>
    </row>
    <row r="6" spans="1:7" ht="21" customHeight="1">
      <c r="A6" s="145"/>
      <c r="B6" s="146"/>
      <c r="C6" s="147" t="s">
        <v>6</v>
      </c>
      <c r="D6" s="148"/>
      <c r="E6" s="155" t="s">
        <v>7</v>
      </c>
      <c r="F6" s="153"/>
      <c r="G6" s="154"/>
    </row>
    <row r="7" spans="1:7" ht="79.5" customHeight="1">
      <c r="A7" s="7" t="s">
        <v>8</v>
      </c>
      <c r="B7" s="8" t="s">
        <v>9</v>
      </c>
      <c r="C7" s="130" t="s">
        <v>10</v>
      </c>
      <c r="D7" s="131"/>
      <c r="E7" s="132" t="s">
        <v>92</v>
      </c>
      <c r="F7" s="133"/>
      <c r="G7" s="128"/>
    </row>
    <row r="8" spans="1:7" ht="19.5" customHeight="1">
      <c r="A8" s="9" t="s">
        <v>11</v>
      </c>
      <c r="B8" s="10"/>
      <c r="C8" s="134" t="s">
        <v>12</v>
      </c>
      <c r="D8" s="135"/>
      <c r="E8" s="126"/>
      <c r="F8" s="127"/>
      <c r="G8" s="128"/>
    </row>
    <row r="9" spans="1:7" ht="19.5" customHeight="1">
      <c r="A9" s="9" t="s">
        <v>13</v>
      </c>
      <c r="B9" s="11"/>
      <c r="C9" s="134" t="s">
        <v>14</v>
      </c>
      <c r="D9" s="135"/>
      <c r="E9" s="126"/>
      <c r="F9" s="127"/>
      <c r="G9" s="128"/>
    </row>
    <row r="10" spans="1:7" ht="21" customHeight="1">
      <c r="A10" s="12" t="s">
        <v>15</v>
      </c>
      <c r="B10" s="10" t="s">
        <v>16</v>
      </c>
      <c r="C10" s="124" t="s">
        <v>17</v>
      </c>
      <c r="D10" s="125"/>
      <c r="E10" s="126"/>
      <c r="F10" s="127"/>
      <c r="G10" s="128"/>
    </row>
    <row r="11" spans="1:7" ht="19.5" customHeight="1">
      <c r="A11" s="7" t="s">
        <v>18</v>
      </c>
      <c r="B11" s="13">
        <v>7977067508</v>
      </c>
      <c r="C11" s="124" t="s">
        <v>19</v>
      </c>
      <c r="D11" s="125"/>
      <c r="E11" s="126"/>
      <c r="F11" s="127"/>
      <c r="G11" s="128"/>
    </row>
    <row r="12" spans="1:7" ht="19.5" customHeight="1" thickBot="1">
      <c r="A12" s="14" t="s">
        <v>20</v>
      </c>
      <c r="B12" s="15" t="s">
        <v>21</v>
      </c>
      <c r="C12" s="112" t="s">
        <v>22</v>
      </c>
      <c r="D12" s="113"/>
      <c r="E12" s="129" t="s">
        <v>93</v>
      </c>
      <c r="F12" s="127"/>
      <c r="G12" s="128"/>
    </row>
    <row r="13" spans="1:7" ht="24" customHeight="1">
      <c r="A13" s="16" t="s">
        <v>23</v>
      </c>
      <c r="B13" s="17" t="s">
        <v>24</v>
      </c>
      <c r="C13" s="108" t="s">
        <v>23</v>
      </c>
      <c r="D13" s="109"/>
      <c r="E13" s="110"/>
      <c r="F13" s="110"/>
      <c r="G13" s="111"/>
    </row>
    <row r="14" spans="1:7" ht="24" customHeight="1" thickBot="1">
      <c r="A14" s="14" t="s">
        <v>25</v>
      </c>
      <c r="B14" s="18"/>
      <c r="C14" s="112" t="s">
        <v>25</v>
      </c>
      <c r="D14" s="113"/>
      <c r="E14" s="114"/>
      <c r="F14" s="115"/>
      <c r="G14" s="116"/>
    </row>
    <row r="15" spans="1:7" ht="30.75" customHeight="1">
      <c r="A15" s="117" t="s">
        <v>26</v>
      </c>
      <c r="B15" s="118"/>
      <c r="C15" s="118"/>
      <c r="D15" s="118"/>
      <c r="E15" s="118"/>
      <c r="F15" s="118"/>
      <c r="G15" s="119"/>
    </row>
    <row r="16" spans="1:7" ht="15">
      <c r="A16" s="120"/>
      <c r="B16" s="103"/>
      <c r="C16" s="103"/>
      <c r="D16" s="103"/>
      <c r="E16" s="103"/>
      <c r="F16" s="103"/>
      <c r="G16" s="104"/>
    </row>
    <row r="17" spans="1:7" s="23" customFormat="1" ht="22.9" customHeight="1" thickBot="1">
      <c r="A17" s="19" t="s">
        <v>27</v>
      </c>
      <c r="B17" s="20" t="s">
        <v>28</v>
      </c>
      <c r="C17" s="21" t="s">
        <v>29</v>
      </c>
      <c r="D17" s="20" t="s">
        <v>30</v>
      </c>
      <c r="E17" s="20" t="s">
        <v>31</v>
      </c>
      <c r="F17" s="21" t="s">
        <v>32</v>
      </c>
      <c r="G17" s="22" t="s">
        <v>33</v>
      </c>
    </row>
    <row r="18" spans="1:7" s="31" customFormat="1" ht="30">
      <c r="A18" s="24">
        <v>1</v>
      </c>
      <c r="B18" s="33" t="s">
        <v>94</v>
      </c>
      <c r="C18" s="26"/>
      <c r="D18" s="27" t="s">
        <v>34</v>
      </c>
      <c r="E18" s="28">
        <v>1</v>
      </c>
      <c r="F18" s="29">
        <v>395</v>
      </c>
      <c r="G18" s="30">
        <f t="shared" ref="G18:G19" si="0">E18*F18</f>
        <v>395</v>
      </c>
    </row>
    <row r="19" spans="1:7" s="31" customFormat="1" ht="22.9" customHeight="1">
      <c r="A19" s="32">
        <v>2</v>
      </c>
      <c r="B19" s="33" t="s">
        <v>95</v>
      </c>
      <c r="C19" s="33"/>
      <c r="D19" s="27" t="s">
        <v>34</v>
      </c>
      <c r="E19" s="34">
        <v>2</v>
      </c>
      <c r="F19" s="35">
        <v>230</v>
      </c>
      <c r="G19" s="30">
        <f t="shared" si="0"/>
        <v>460</v>
      </c>
    </row>
    <row r="20" spans="1:7" s="31" customFormat="1" ht="21.6" customHeight="1" thickBot="1">
      <c r="A20" s="36"/>
      <c r="B20" s="37"/>
      <c r="C20" s="38"/>
      <c r="D20" s="39"/>
      <c r="E20" s="40"/>
      <c r="F20" s="41"/>
      <c r="G20" s="42"/>
    </row>
    <row r="21" spans="1:7" ht="20.25" customHeight="1">
      <c r="A21" s="43"/>
      <c r="B21" s="44"/>
      <c r="C21" s="45"/>
      <c r="D21" s="121" t="s">
        <v>35</v>
      </c>
      <c r="E21" s="122"/>
      <c r="F21" s="123"/>
      <c r="G21" s="46">
        <f>SUM(G18:G20)</f>
        <v>855</v>
      </c>
    </row>
    <row r="22" spans="1:7" ht="20.25" customHeight="1">
      <c r="A22" s="105" t="s">
        <v>36</v>
      </c>
      <c r="B22" s="101"/>
      <c r="C22" s="101"/>
      <c r="D22" s="93" t="s">
        <v>37</v>
      </c>
      <c r="E22" s="94"/>
      <c r="F22" s="95"/>
      <c r="G22" s="47"/>
    </row>
    <row r="23" spans="1:7" ht="30">
      <c r="A23" s="48" t="s">
        <v>38</v>
      </c>
      <c r="B23" s="92" t="s">
        <v>97</v>
      </c>
      <c r="C23" s="92"/>
      <c r="D23" s="93" t="s">
        <v>39</v>
      </c>
      <c r="E23" s="94"/>
      <c r="F23" s="95"/>
      <c r="G23" s="47"/>
    </row>
    <row r="24" spans="1:7" ht="15">
      <c r="A24" s="48"/>
      <c r="B24" s="49"/>
      <c r="C24" s="49"/>
      <c r="D24" s="93" t="s">
        <v>40</v>
      </c>
      <c r="E24" s="94"/>
      <c r="F24" s="95"/>
      <c r="G24" s="47"/>
    </row>
    <row r="25" spans="1:7" ht="21" customHeight="1">
      <c r="A25" s="50"/>
      <c r="B25" s="92"/>
      <c r="C25" s="92"/>
      <c r="D25" s="93" t="s">
        <v>41</v>
      </c>
      <c r="E25" s="94"/>
      <c r="F25" s="95"/>
      <c r="G25" s="51"/>
    </row>
    <row r="26" spans="1:7" ht="20.25" customHeight="1">
      <c r="A26" s="50"/>
      <c r="B26" s="96"/>
      <c r="C26" s="96"/>
      <c r="D26" s="93" t="s">
        <v>42</v>
      </c>
      <c r="E26" s="94"/>
      <c r="F26" s="95"/>
      <c r="G26" s="47">
        <f>G21*18%</f>
        <v>153.9</v>
      </c>
    </row>
    <row r="27" spans="1:7" ht="20.25" customHeight="1">
      <c r="A27" s="50"/>
      <c r="B27" s="97"/>
      <c r="C27" s="97"/>
      <c r="D27" s="98" t="s">
        <v>43</v>
      </c>
      <c r="E27" s="99"/>
      <c r="F27" s="100"/>
      <c r="G27" s="52">
        <f>SUM(G21:G26)</f>
        <v>1008.9</v>
      </c>
    </row>
    <row r="28" spans="1:7" ht="31.5" customHeight="1">
      <c r="A28" s="53" t="s">
        <v>44</v>
      </c>
      <c r="B28" s="101" t="s">
        <v>96</v>
      </c>
      <c r="C28" s="101"/>
      <c r="D28" s="101"/>
      <c r="E28" s="101"/>
      <c r="F28" s="101"/>
      <c r="G28" s="102"/>
    </row>
    <row r="29" spans="1:7" ht="15">
      <c r="A29" s="50"/>
      <c r="B29" s="103"/>
      <c r="C29" s="103"/>
      <c r="D29" s="103"/>
      <c r="E29" s="103"/>
      <c r="F29" s="103"/>
      <c r="G29" s="104"/>
    </row>
    <row r="30" spans="1:7" ht="20.25" customHeight="1">
      <c r="A30" s="105" t="s">
        <v>45</v>
      </c>
      <c r="B30" s="101"/>
      <c r="C30" s="101"/>
      <c r="D30" s="101"/>
      <c r="E30" s="101"/>
      <c r="F30" s="101"/>
      <c r="G30" s="102"/>
    </row>
    <row r="31" spans="1:7" ht="21" customHeight="1">
      <c r="A31" s="54" t="s">
        <v>10</v>
      </c>
      <c r="B31" s="106" t="s">
        <v>46</v>
      </c>
      <c r="C31" s="106"/>
      <c r="D31" s="106"/>
      <c r="E31" s="106"/>
      <c r="F31" s="106"/>
      <c r="G31" s="107"/>
    </row>
    <row r="32" spans="1:7" ht="21" customHeight="1">
      <c r="A32" s="55" t="s">
        <v>47</v>
      </c>
      <c r="B32" s="106"/>
      <c r="C32" s="106"/>
      <c r="D32" s="106"/>
      <c r="E32" s="106"/>
      <c r="F32" s="106"/>
      <c r="G32" s="107"/>
    </row>
    <row r="33" spans="1:7" ht="21" customHeight="1" thickBot="1">
      <c r="A33" s="55" t="s">
        <v>48</v>
      </c>
      <c r="B33" s="90" t="s">
        <v>49</v>
      </c>
      <c r="C33" s="90"/>
      <c r="D33" s="90"/>
      <c r="E33" s="90"/>
      <c r="F33" s="90"/>
      <c r="G33" s="91"/>
    </row>
    <row r="34" spans="1:7" ht="18.75" customHeight="1">
      <c r="A34" s="75" t="s">
        <v>50</v>
      </c>
      <c r="B34" s="76"/>
      <c r="C34" s="76"/>
      <c r="D34" s="76"/>
      <c r="E34" s="76"/>
      <c r="F34" s="76"/>
      <c r="G34" s="77"/>
    </row>
    <row r="35" spans="1:7" s="58" customFormat="1" ht="19.5" customHeight="1">
      <c r="A35" s="56" t="s">
        <v>51</v>
      </c>
      <c r="B35" s="57"/>
      <c r="C35" s="78" t="s">
        <v>52</v>
      </c>
      <c r="D35" s="78"/>
      <c r="E35" s="79" t="s">
        <v>53</v>
      </c>
      <c r="F35" s="80"/>
      <c r="G35" s="81"/>
    </row>
    <row r="36" spans="1:7" s="58" customFormat="1" ht="15">
      <c r="A36" s="82"/>
      <c r="B36" s="83"/>
      <c r="C36" s="83"/>
      <c r="D36" s="83"/>
      <c r="E36" s="83"/>
      <c r="F36" s="83"/>
      <c r="G36" s="84"/>
    </row>
    <row r="37" spans="1:7" ht="23.45" customHeight="1" thickBot="1">
      <c r="A37" s="85"/>
      <c r="B37" s="86"/>
      <c r="C37" s="87"/>
      <c r="D37" s="87"/>
      <c r="E37" s="87"/>
      <c r="F37" s="87"/>
      <c r="G37" s="88"/>
    </row>
    <row r="38" spans="1:7">
      <c r="A38" s="31"/>
      <c r="B38" s="31"/>
      <c r="C38" s="31"/>
      <c r="D38" s="31"/>
      <c r="E38" s="31"/>
      <c r="F38" s="31"/>
      <c r="G38" s="31"/>
    </row>
    <row r="39" spans="1:7" s="60" customFormat="1" ht="25.5" customHeight="1">
      <c r="A39" s="74" t="s">
        <v>54</v>
      </c>
      <c r="B39" s="74"/>
      <c r="C39" s="59"/>
      <c r="D39" s="59"/>
      <c r="E39" s="59"/>
      <c r="F39" s="59"/>
      <c r="G39" s="59"/>
    </row>
    <row r="40" spans="1:7" s="60" customFormat="1" ht="16.5" customHeight="1">
      <c r="A40" s="61" t="s">
        <v>55</v>
      </c>
      <c r="B40" s="62"/>
      <c r="C40" s="59"/>
      <c r="D40" s="59"/>
      <c r="E40" s="59"/>
      <c r="F40" s="59"/>
      <c r="G40" s="59"/>
    </row>
    <row r="41" spans="1:7" s="60" customFormat="1" ht="36" customHeight="1">
      <c r="A41" s="89" t="s">
        <v>56</v>
      </c>
      <c r="B41" s="89"/>
      <c r="C41" s="89"/>
      <c r="D41" s="89"/>
      <c r="E41" s="89"/>
      <c r="F41" s="89"/>
      <c r="G41" s="89"/>
    </row>
    <row r="42" spans="1:7" s="60" customFormat="1" ht="41.25" customHeight="1">
      <c r="A42" s="72" t="s">
        <v>57</v>
      </c>
      <c r="B42" s="73"/>
      <c r="C42" s="73"/>
      <c r="D42" s="73"/>
      <c r="E42" s="73"/>
      <c r="F42" s="73"/>
      <c r="G42" s="73"/>
    </row>
    <row r="43" spans="1:7" s="60" customFormat="1" ht="17.25" customHeight="1">
      <c r="A43" s="63" t="s">
        <v>58</v>
      </c>
      <c r="B43" s="61"/>
      <c r="C43" s="61"/>
      <c r="D43" s="61"/>
      <c r="E43" s="61"/>
      <c r="F43" s="61"/>
      <c r="G43" s="61"/>
    </row>
    <row r="44" spans="1:7" s="60" customFormat="1" ht="22.5" customHeight="1">
      <c r="A44" s="72" t="s">
        <v>59</v>
      </c>
      <c r="B44" s="73"/>
      <c r="C44" s="73"/>
      <c r="D44" s="73"/>
      <c r="E44" s="73"/>
      <c r="F44" s="73"/>
      <c r="G44" s="73"/>
    </row>
    <row r="45" spans="1:7" s="60" customFormat="1" ht="25.5" customHeight="1">
      <c r="A45" s="74" t="s">
        <v>60</v>
      </c>
      <c r="B45" s="74"/>
      <c r="C45" s="61"/>
      <c r="D45" s="61"/>
      <c r="E45" s="61"/>
      <c r="F45" s="61"/>
      <c r="G45" s="61"/>
    </row>
    <row r="46" spans="1:7" s="60" customFormat="1" ht="43.5" customHeight="1">
      <c r="A46" s="72" t="s">
        <v>61</v>
      </c>
      <c r="B46" s="73"/>
      <c r="C46" s="73"/>
      <c r="D46" s="73"/>
      <c r="E46" s="73"/>
      <c r="F46" s="73"/>
      <c r="G46" s="73"/>
    </row>
    <row r="47" spans="1:7" s="60" customFormat="1" ht="22.5" customHeight="1">
      <c r="A47" s="63" t="s">
        <v>62</v>
      </c>
      <c r="B47" s="63"/>
      <c r="C47" s="59"/>
      <c r="D47" s="59"/>
      <c r="E47" s="59"/>
      <c r="F47" s="59"/>
      <c r="G47" s="59"/>
    </row>
    <row r="48" spans="1:7" s="60" customFormat="1" ht="73.5" customHeight="1">
      <c r="A48" s="72" t="s">
        <v>63</v>
      </c>
      <c r="B48" s="73"/>
      <c r="C48" s="73"/>
      <c r="D48" s="73"/>
      <c r="E48" s="73"/>
      <c r="F48" s="73"/>
      <c r="G48" s="73"/>
    </row>
    <row r="49" spans="1:7" s="60" customFormat="1" ht="51.75" customHeight="1">
      <c r="A49" s="72" t="s">
        <v>64</v>
      </c>
      <c r="B49" s="73"/>
      <c r="C49" s="73"/>
      <c r="D49" s="73"/>
      <c r="E49" s="73"/>
      <c r="F49" s="73"/>
      <c r="G49" s="73"/>
    </row>
    <row r="50" spans="1:7" s="60" customFormat="1" ht="54.75" customHeight="1">
      <c r="A50" s="72" t="s">
        <v>65</v>
      </c>
      <c r="B50" s="73"/>
      <c r="C50" s="73"/>
      <c r="D50" s="73"/>
      <c r="E50" s="73"/>
      <c r="F50" s="73"/>
      <c r="G50" s="73"/>
    </row>
    <row r="51" spans="1:7" s="60" customFormat="1" ht="24" customHeight="1">
      <c r="A51" s="63" t="s">
        <v>66</v>
      </c>
      <c r="B51" s="63"/>
      <c r="C51" s="59"/>
      <c r="D51" s="59"/>
      <c r="E51" s="59"/>
      <c r="F51" s="59"/>
      <c r="G51" s="59"/>
    </row>
    <row r="52" spans="1:7" s="60" customFormat="1" ht="57.75" customHeight="1">
      <c r="A52" s="72" t="s">
        <v>67</v>
      </c>
      <c r="B52" s="73"/>
      <c r="C52" s="73"/>
      <c r="D52" s="73"/>
      <c r="E52" s="73"/>
      <c r="F52" s="73"/>
      <c r="G52" s="73"/>
    </row>
    <row r="53" spans="1:7" s="60" customFormat="1" ht="24.75" customHeight="1">
      <c r="A53" s="63" t="s">
        <v>68</v>
      </c>
      <c r="B53" s="63"/>
      <c r="C53" s="59"/>
      <c r="D53" s="59"/>
      <c r="E53" s="59"/>
      <c r="F53" s="59"/>
      <c r="G53" s="59"/>
    </row>
    <row r="54" spans="1:7" s="60" customFormat="1" ht="56.25" customHeight="1">
      <c r="A54" s="72" t="s">
        <v>69</v>
      </c>
      <c r="B54" s="73"/>
      <c r="C54" s="73"/>
      <c r="D54" s="73"/>
      <c r="E54" s="73"/>
      <c r="F54" s="73"/>
      <c r="G54" s="73"/>
    </row>
    <row r="55" spans="1:7" s="60" customFormat="1" ht="24" customHeight="1">
      <c r="A55" s="63" t="s">
        <v>70</v>
      </c>
      <c r="B55" s="63"/>
      <c r="C55" s="59"/>
      <c r="D55" s="59"/>
      <c r="E55" s="59"/>
      <c r="F55" s="59"/>
      <c r="G55" s="59"/>
    </row>
    <row r="56" spans="1:7" s="60" customFormat="1" ht="45" customHeight="1">
      <c r="A56" s="72" t="s">
        <v>71</v>
      </c>
      <c r="B56" s="73"/>
      <c r="C56" s="73"/>
      <c r="D56" s="73"/>
      <c r="E56" s="73"/>
      <c r="F56" s="73"/>
      <c r="G56" s="73"/>
    </row>
    <row r="57" spans="1:7" s="60" customFormat="1" ht="15">
      <c r="A57" s="63" t="s">
        <v>72</v>
      </c>
      <c r="B57" s="63"/>
      <c r="C57" s="59"/>
      <c r="D57" s="59"/>
      <c r="E57" s="59"/>
      <c r="F57" s="59"/>
      <c r="G57" s="59"/>
    </row>
    <row r="58" spans="1:7" s="60" customFormat="1" ht="61.5" customHeight="1">
      <c r="A58" s="72" t="s">
        <v>73</v>
      </c>
      <c r="B58" s="73"/>
      <c r="C58" s="73"/>
      <c r="D58" s="73"/>
      <c r="E58" s="73"/>
      <c r="F58" s="73"/>
      <c r="G58" s="73"/>
    </row>
    <row r="59" spans="1:7" s="60" customFormat="1" ht="24.75" customHeight="1">
      <c r="A59" s="63" t="s">
        <v>74</v>
      </c>
      <c r="B59" s="63"/>
      <c r="C59" s="59"/>
      <c r="D59" s="59"/>
      <c r="E59" s="59"/>
      <c r="F59" s="59"/>
      <c r="G59" s="59"/>
    </row>
    <row r="60" spans="1:7" s="60" customFormat="1" ht="36" customHeight="1">
      <c r="A60" s="72" t="s">
        <v>75</v>
      </c>
      <c r="B60" s="73"/>
      <c r="C60" s="73"/>
      <c r="D60" s="73"/>
      <c r="E60" s="73"/>
      <c r="F60" s="73"/>
      <c r="G60" s="73"/>
    </row>
    <row r="61" spans="1:7" s="60" customFormat="1" ht="30" customHeight="1">
      <c r="A61" s="63" t="s">
        <v>76</v>
      </c>
      <c r="B61" s="63"/>
      <c r="C61" s="59"/>
      <c r="D61" s="59"/>
      <c r="E61" s="59"/>
      <c r="F61" s="59"/>
      <c r="G61" s="59"/>
    </row>
    <row r="62" spans="1:7" s="60" customFormat="1" ht="62.25" customHeight="1">
      <c r="A62" s="72" t="s">
        <v>77</v>
      </c>
      <c r="B62" s="73"/>
      <c r="C62" s="73"/>
      <c r="D62" s="73"/>
      <c r="E62" s="73"/>
      <c r="F62" s="73"/>
      <c r="G62" s="73"/>
    </row>
    <row r="63" spans="1:7" s="60" customFormat="1" ht="30" customHeight="1">
      <c r="A63" s="74" t="s">
        <v>78</v>
      </c>
      <c r="B63" s="74"/>
      <c r="C63" s="59"/>
      <c r="D63" s="59"/>
      <c r="E63" s="59"/>
      <c r="F63" s="59"/>
      <c r="G63" s="59"/>
    </row>
    <row r="64" spans="1:7" s="60" customFormat="1" ht="61.5" customHeight="1">
      <c r="A64" s="72" t="s">
        <v>79</v>
      </c>
      <c r="B64" s="73"/>
      <c r="C64" s="73"/>
      <c r="D64" s="73"/>
      <c r="E64" s="73"/>
      <c r="F64" s="73"/>
      <c r="G64" s="73"/>
    </row>
    <row r="65" spans="1:7" s="60" customFormat="1" ht="24.75" customHeight="1">
      <c r="A65" s="63" t="s">
        <v>80</v>
      </c>
      <c r="B65" s="63"/>
      <c r="C65" s="59"/>
      <c r="D65" s="59"/>
      <c r="E65" s="59"/>
      <c r="F65" s="59"/>
      <c r="G65" s="59"/>
    </row>
    <row r="66" spans="1:7" s="60" customFormat="1" ht="51" customHeight="1">
      <c r="A66" s="72" t="s">
        <v>81</v>
      </c>
      <c r="B66" s="73"/>
      <c r="C66" s="73"/>
      <c r="D66" s="73"/>
      <c r="E66" s="73"/>
      <c r="F66" s="73"/>
      <c r="G66" s="73"/>
    </row>
    <row r="67" spans="1:7" s="60" customFormat="1" ht="22.5" customHeight="1">
      <c r="A67" s="63" t="s">
        <v>82</v>
      </c>
      <c r="B67" s="63"/>
      <c r="C67" s="59"/>
      <c r="D67" s="59"/>
      <c r="E67" s="59"/>
      <c r="F67" s="59"/>
      <c r="G67" s="59"/>
    </row>
    <row r="68" spans="1:7" s="60" customFormat="1" ht="21.75" customHeight="1">
      <c r="A68" s="72" t="s">
        <v>83</v>
      </c>
      <c r="B68" s="73"/>
      <c r="C68" s="73"/>
      <c r="D68" s="73"/>
      <c r="E68" s="73"/>
      <c r="F68" s="73"/>
      <c r="G68" s="73"/>
    </row>
    <row r="69" spans="1:7" s="60" customFormat="1" ht="76.5" customHeight="1">
      <c r="A69" s="72" t="s">
        <v>84</v>
      </c>
      <c r="B69" s="73"/>
      <c r="C69" s="73"/>
      <c r="D69" s="73"/>
      <c r="E69" s="73"/>
      <c r="F69" s="73"/>
      <c r="G69" s="73"/>
    </row>
    <row r="70" spans="1:7" s="60" customFormat="1" ht="30" customHeight="1">
      <c r="A70" s="63" t="s">
        <v>85</v>
      </c>
      <c r="B70" s="63"/>
      <c r="C70" s="59"/>
      <c r="D70" s="59"/>
      <c r="E70" s="59"/>
      <c r="F70" s="59"/>
      <c r="G70" s="59"/>
    </row>
    <row r="71" spans="1:7" s="60" customFormat="1" ht="90.75" customHeight="1">
      <c r="A71" s="72" t="s">
        <v>86</v>
      </c>
      <c r="B71" s="73"/>
      <c r="C71" s="73"/>
      <c r="D71" s="73"/>
      <c r="E71" s="73"/>
      <c r="F71" s="73"/>
      <c r="G71" s="73"/>
    </row>
    <row r="72" spans="1:7" s="60" customFormat="1" ht="22.5" customHeight="1">
      <c r="A72" s="63" t="s">
        <v>87</v>
      </c>
      <c r="B72" s="63"/>
      <c r="C72" s="59"/>
      <c r="D72" s="59"/>
      <c r="E72" s="59"/>
      <c r="F72" s="59"/>
      <c r="G72" s="59"/>
    </row>
    <row r="73" spans="1:7" s="60" customFormat="1" ht="88.5" customHeight="1">
      <c r="A73" s="72" t="s">
        <v>88</v>
      </c>
      <c r="B73" s="73"/>
      <c r="C73" s="73"/>
      <c r="D73" s="73"/>
      <c r="E73" s="73"/>
      <c r="F73" s="73"/>
      <c r="G73" s="73"/>
    </row>
  </sheetData>
  <mergeCells count="77">
    <mergeCell ref="A2:G2"/>
    <mergeCell ref="C3:D3"/>
    <mergeCell ref="E3:G3"/>
    <mergeCell ref="A4:B6"/>
    <mergeCell ref="C4:D4"/>
    <mergeCell ref="E4:G4"/>
    <mergeCell ref="C5:D5"/>
    <mergeCell ref="E5:G5"/>
    <mergeCell ref="C6:D6"/>
    <mergeCell ref="E6:G6"/>
    <mergeCell ref="C7:D7"/>
    <mergeCell ref="E7:G7"/>
    <mergeCell ref="C8:D8"/>
    <mergeCell ref="E8:G8"/>
    <mergeCell ref="C9:D9"/>
    <mergeCell ref="E9:G9"/>
    <mergeCell ref="C10:D10"/>
    <mergeCell ref="E10:G10"/>
    <mergeCell ref="C11:D11"/>
    <mergeCell ref="E11:G11"/>
    <mergeCell ref="C12:D12"/>
    <mergeCell ref="E12:G12"/>
    <mergeCell ref="D24:F24"/>
    <mergeCell ref="C13:D13"/>
    <mergeCell ref="E13:G13"/>
    <mergeCell ref="C14:D14"/>
    <mergeCell ref="E14:G14"/>
    <mergeCell ref="A15:G15"/>
    <mergeCell ref="A16:G16"/>
    <mergeCell ref="D21:F21"/>
    <mergeCell ref="A22:C22"/>
    <mergeCell ref="D22:F22"/>
    <mergeCell ref="B23:C23"/>
    <mergeCell ref="D23:F23"/>
    <mergeCell ref="B33:G33"/>
    <mergeCell ref="B25:C25"/>
    <mergeCell ref="D25:F25"/>
    <mergeCell ref="B26:C26"/>
    <mergeCell ref="D26:F26"/>
    <mergeCell ref="B27:C27"/>
    <mergeCell ref="D27:F27"/>
    <mergeCell ref="B28:G28"/>
    <mergeCell ref="B29:G29"/>
    <mergeCell ref="A30:G30"/>
    <mergeCell ref="B31:G31"/>
    <mergeCell ref="B32:G32"/>
    <mergeCell ref="A42:G42"/>
    <mergeCell ref="A34:G34"/>
    <mergeCell ref="C35:D35"/>
    <mergeCell ref="E35:G35"/>
    <mergeCell ref="A36:B36"/>
    <mergeCell ref="C36:D36"/>
    <mergeCell ref="E36:G36"/>
    <mergeCell ref="A37:B37"/>
    <mergeCell ref="C37:D37"/>
    <mergeCell ref="E37:G37"/>
    <mergeCell ref="A39:B39"/>
    <mergeCell ref="A41:G41"/>
    <mergeCell ref="A62:G62"/>
    <mergeCell ref="A44:G44"/>
    <mergeCell ref="A45:B45"/>
    <mergeCell ref="A46:G46"/>
    <mergeCell ref="A48:G48"/>
    <mergeCell ref="A49:G49"/>
    <mergeCell ref="A50:G50"/>
    <mergeCell ref="A52:G52"/>
    <mergeCell ref="A54:G54"/>
    <mergeCell ref="A56:G56"/>
    <mergeCell ref="A58:G58"/>
    <mergeCell ref="A60:G60"/>
    <mergeCell ref="A73:G73"/>
    <mergeCell ref="A63:B63"/>
    <mergeCell ref="A64:G64"/>
    <mergeCell ref="A66:G66"/>
    <mergeCell ref="A68:G68"/>
    <mergeCell ref="A69:G69"/>
    <mergeCell ref="A71:G71"/>
  </mergeCells>
  <hyperlinks>
    <hyperlink ref="B12" r:id="rId1"/>
  </hyperlinks>
  <pageMargins left="0.7" right="0.7" top="0.75" bottom="0.75" header="0.3" footer="0.3"/>
  <pageSetup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workbookViewId="0">
      <selection sqref="A1:XFD1048576"/>
    </sheetView>
  </sheetViews>
  <sheetFormatPr defaultColWidth="9.140625" defaultRowHeight="15"/>
  <cols>
    <col min="1" max="1" width="9.140625" style="64"/>
    <col min="2" max="2" width="34.140625" style="64" customWidth="1"/>
    <col min="3" max="3" width="9.140625" style="64"/>
    <col min="4" max="4" width="11.42578125" style="64" customWidth="1"/>
    <col min="5" max="5" width="9.140625" style="64"/>
    <col min="6" max="6" width="11.5703125" style="64" customWidth="1"/>
    <col min="7" max="8" width="13.42578125" style="64" customWidth="1"/>
    <col min="9" max="16384" width="9.140625" style="64"/>
  </cols>
  <sheetData>
    <row r="1" spans="1:10" ht="15.75" thickBot="1"/>
    <row r="2" spans="1:10" ht="19.5" customHeight="1">
      <c r="A2" s="156"/>
      <c r="B2" s="157"/>
      <c r="C2" s="157"/>
      <c r="D2" s="157"/>
      <c r="E2" s="158" t="s">
        <v>89</v>
      </c>
      <c r="F2" s="158"/>
      <c r="G2" s="158" t="s">
        <v>100</v>
      </c>
      <c r="H2" s="158"/>
      <c r="I2" s="158" t="s">
        <v>89</v>
      </c>
      <c r="J2" s="159"/>
    </row>
    <row r="3" spans="1:10">
      <c r="A3" s="160" t="s">
        <v>27</v>
      </c>
      <c r="B3" s="161" t="s">
        <v>28</v>
      </c>
      <c r="C3" s="161" t="s">
        <v>30</v>
      </c>
      <c r="D3" s="161" t="s">
        <v>31</v>
      </c>
      <c r="E3" s="162" t="s">
        <v>32</v>
      </c>
      <c r="F3" s="162" t="s">
        <v>33</v>
      </c>
      <c r="G3" s="162" t="s">
        <v>32</v>
      </c>
      <c r="H3" s="162" t="s">
        <v>33</v>
      </c>
      <c r="I3" s="162" t="s">
        <v>32</v>
      </c>
      <c r="J3" s="163" t="s">
        <v>33</v>
      </c>
    </row>
    <row r="4" spans="1:10" ht="30">
      <c r="A4" s="164">
        <v>1</v>
      </c>
      <c r="B4" s="25" t="s">
        <v>94</v>
      </c>
      <c r="C4" s="67" t="s">
        <v>34</v>
      </c>
      <c r="D4" s="67">
        <v>1</v>
      </c>
      <c r="E4" s="67">
        <v>395</v>
      </c>
      <c r="F4" s="67">
        <f>E4*D4</f>
        <v>395</v>
      </c>
      <c r="G4" s="165">
        <v>450</v>
      </c>
      <c r="H4" s="67">
        <f>G4*D4</f>
        <v>450</v>
      </c>
      <c r="I4" s="166">
        <v>410</v>
      </c>
      <c r="J4" s="68">
        <f>I4*D4</f>
        <v>410</v>
      </c>
    </row>
    <row r="5" spans="1:10" ht="25.15" customHeight="1">
      <c r="A5" s="164">
        <v>2</v>
      </c>
      <c r="B5" s="65" t="s">
        <v>95</v>
      </c>
      <c r="C5" s="67" t="s">
        <v>34</v>
      </c>
      <c r="D5" s="28">
        <v>2</v>
      </c>
      <c r="E5" s="28">
        <v>230</v>
      </c>
      <c r="F5" s="67">
        <f>E5*D5</f>
        <v>460</v>
      </c>
      <c r="G5" s="167">
        <v>390</v>
      </c>
      <c r="H5" s="67">
        <f>G5*D5</f>
        <v>780</v>
      </c>
      <c r="I5" s="166">
        <v>340</v>
      </c>
      <c r="J5" s="68">
        <f>I5*D5</f>
        <v>680</v>
      </c>
    </row>
    <row r="6" spans="1:10">
      <c r="A6" s="164"/>
      <c r="B6" s="66"/>
      <c r="C6" s="67"/>
      <c r="D6" s="28"/>
      <c r="E6" s="28"/>
      <c r="F6" s="28"/>
      <c r="G6" s="167"/>
      <c r="H6" s="167"/>
      <c r="I6" s="166"/>
      <c r="J6" s="168"/>
    </row>
    <row r="7" spans="1:10">
      <c r="A7" s="50"/>
      <c r="B7" s="67"/>
      <c r="C7" s="101" t="s">
        <v>35</v>
      </c>
      <c r="D7" s="101"/>
      <c r="E7" s="169"/>
      <c r="F7" s="169">
        <f>SUM(F4:F6)</f>
        <v>855</v>
      </c>
      <c r="G7" s="170"/>
      <c r="H7" s="170">
        <f>SUM(H4:H6)</f>
        <v>1230</v>
      </c>
      <c r="I7" s="166"/>
      <c r="J7" s="171">
        <f>SUM(J4:J6)</f>
        <v>1090</v>
      </c>
    </row>
    <row r="8" spans="1:10">
      <c r="A8" s="172"/>
      <c r="B8" s="166"/>
      <c r="C8" s="97" t="s">
        <v>90</v>
      </c>
      <c r="D8" s="97"/>
      <c r="E8" s="70"/>
      <c r="F8" s="70">
        <f>F7*18%</f>
        <v>153.9</v>
      </c>
      <c r="G8" s="173"/>
      <c r="H8" s="70">
        <f>H7*18%</f>
        <v>221.4</v>
      </c>
      <c r="I8" s="166"/>
      <c r="J8" s="71">
        <f>J7*18%</f>
        <v>196.2</v>
      </c>
    </row>
    <row r="9" spans="1:10" ht="15.75" thickBot="1">
      <c r="A9" s="174"/>
      <c r="B9" s="175"/>
      <c r="C9" s="176" t="s">
        <v>91</v>
      </c>
      <c r="D9" s="176"/>
      <c r="E9" s="177"/>
      <c r="F9" s="177">
        <f>SUM(F7:F8)</f>
        <v>1008.9</v>
      </c>
      <c r="G9" s="178"/>
      <c r="H9" s="179">
        <f>SUM(H7:H8)</f>
        <v>1451.4</v>
      </c>
      <c r="I9" s="175"/>
      <c r="J9" s="180">
        <f>SUM(J7:J8)</f>
        <v>1286.2</v>
      </c>
    </row>
  </sheetData>
  <protectedRanges>
    <protectedRange sqref="B31:C31 B8:H30 J8:J9" name="Range1_1_3_2_36_1_1_1_1"/>
    <protectedRange sqref="B7:C7" name="Range1_1_3_2_36_1_2_1_2"/>
    <protectedRange sqref="B6" name="Range1_1_3_2_36_1_2_1_1_1"/>
    <protectedRange sqref="C6" name="Range1_1_3_2_36_1_2_3_1"/>
    <protectedRange sqref="B5" name="Range1_1_3_2_36_1_2_4"/>
    <protectedRange sqref="B4" name="Range1_1_3_2_36_1_2_2_1"/>
  </protectedRanges>
  <mergeCells count="7">
    <mergeCell ref="I2:J2"/>
    <mergeCell ref="C9:D9"/>
    <mergeCell ref="A2:D2"/>
    <mergeCell ref="E2:F2"/>
    <mergeCell ref="G2:H2"/>
    <mergeCell ref="C7:D7"/>
    <mergeCell ref="C8:D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11" sqref="J11"/>
    </sheetView>
  </sheetViews>
  <sheetFormatPr defaultRowHeight="1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topLeftCell="A3" workbookViewId="0">
      <selection activeCell="H20" sqref="H20"/>
    </sheetView>
  </sheetViews>
  <sheetFormatPr defaultRowHeight="15"/>
  <cols>
    <col min="1" max="1" width="7" customWidth="1"/>
    <col min="2" max="2" width="26.42578125" customWidth="1"/>
    <col min="3" max="3" width="13.85546875" customWidth="1"/>
    <col min="4" max="4" width="20.140625" customWidth="1"/>
    <col min="5" max="5" width="12.7109375" customWidth="1"/>
    <col min="6" max="6" width="12.28515625" customWidth="1"/>
    <col min="11" max="11" width="11.140625" customWidth="1"/>
    <col min="12" max="12" width="12" customWidth="1"/>
    <col min="13" max="13" width="16.5703125" customWidth="1"/>
    <col min="14" max="14" width="10.42578125" customWidth="1"/>
  </cols>
  <sheetData>
    <row r="1" spans="1:13" ht="31.5">
      <c r="A1" s="181" t="s">
        <v>101</v>
      </c>
      <c r="B1" s="182"/>
      <c r="C1" s="182"/>
      <c r="D1" s="182"/>
      <c r="E1" s="182"/>
      <c r="F1" s="182"/>
      <c r="G1" s="183"/>
      <c r="H1" s="183"/>
      <c r="I1" s="183"/>
      <c r="J1" s="183"/>
      <c r="K1" s="183"/>
      <c r="L1" s="183"/>
      <c r="M1" s="184"/>
    </row>
    <row r="2" spans="1:13" ht="18.75">
      <c r="A2" s="185" t="s">
        <v>102</v>
      </c>
      <c r="B2" s="186"/>
      <c r="C2" s="186"/>
      <c r="D2" s="186"/>
      <c r="E2" s="186"/>
      <c r="F2" s="186"/>
      <c r="G2" s="186"/>
      <c r="H2" s="186"/>
      <c r="I2" s="186"/>
      <c r="J2" s="186"/>
      <c r="K2" s="186"/>
      <c r="L2" s="186"/>
      <c r="M2" s="187"/>
    </row>
    <row r="3" spans="1:13" ht="18.75">
      <c r="A3" s="188" t="s">
        <v>103</v>
      </c>
      <c r="B3" s="186"/>
      <c r="C3" s="186"/>
      <c r="D3" s="186"/>
      <c r="E3" s="186"/>
      <c r="F3" s="186"/>
      <c r="G3" s="186"/>
      <c r="H3" s="186"/>
      <c r="I3" s="186"/>
      <c r="J3" s="186"/>
      <c r="K3" s="186"/>
      <c r="L3" s="186"/>
      <c r="M3" s="187"/>
    </row>
    <row r="4" spans="1:13" ht="18.75">
      <c r="A4" s="188" t="s">
        <v>104</v>
      </c>
      <c r="B4" s="186"/>
      <c r="C4" s="186"/>
      <c r="D4" s="186"/>
      <c r="E4" s="186"/>
      <c r="F4" s="186"/>
      <c r="G4" s="186"/>
      <c r="H4" s="186"/>
      <c r="I4" s="186"/>
      <c r="J4" s="186"/>
      <c r="K4" s="186"/>
      <c r="L4" s="186"/>
      <c r="M4" s="187"/>
    </row>
    <row r="5" spans="1:13" ht="18.75">
      <c r="A5" s="188"/>
      <c r="B5" s="186"/>
      <c r="C5" s="186"/>
      <c r="D5" s="186"/>
      <c r="E5" s="186"/>
      <c r="F5" s="186"/>
      <c r="G5" s="186"/>
      <c r="H5" s="186"/>
      <c r="I5" s="186"/>
      <c r="J5" s="186"/>
      <c r="K5" s="186"/>
      <c r="L5" s="186"/>
      <c r="M5" s="187"/>
    </row>
    <row r="6" spans="1:13" ht="18.75">
      <c r="A6" s="188" t="s">
        <v>105</v>
      </c>
      <c r="B6" s="186"/>
      <c r="C6" s="186"/>
      <c r="D6" s="186"/>
      <c r="E6" s="189"/>
      <c r="F6" s="186"/>
      <c r="G6" s="186"/>
      <c r="H6" s="186"/>
      <c r="I6" s="186"/>
      <c r="J6" s="186"/>
      <c r="K6" s="186"/>
      <c r="L6" s="186"/>
      <c r="M6" s="187"/>
    </row>
    <row r="7" spans="1:13" ht="18.75">
      <c r="A7" s="190" t="s">
        <v>106</v>
      </c>
      <c r="B7" s="191"/>
      <c r="C7" s="191"/>
      <c r="D7" s="191"/>
      <c r="E7" s="191"/>
      <c r="F7" s="191"/>
      <c r="G7" s="191"/>
      <c r="H7" s="191"/>
      <c r="I7" s="191"/>
      <c r="J7" s="191"/>
      <c r="K7" s="191"/>
      <c r="L7" s="191"/>
      <c r="M7" s="192"/>
    </row>
    <row r="8" spans="1:13" ht="18.75">
      <c r="A8" s="193"/>
      <c r="B8" s="194" t="s">
        <v>107</v>
      </c>
      <c r="C8" s="194"/>
      <c r="D8" s="194"/>
      <c r="E8" s="195" t="s">
        <v>108</v>
      </c>
      <c r="F8" s="196"/>
      <c r="G8" s="196"/>
      <c r="H8" s="196"/>
      <c r="I8" s="196"/>
      <c r="J8" s="196"/>
      <c r="K8" s="196"/>
      <c r="L8" s="196"/>
      <c r="M8" s="197"/>
    </row>
    <row r="9" spans="1:13" ht="18.75">
      <c r="A9" s="188"/>
      <c r="B9" s="198" t="s">
        <v>109</v>
      </c>
      <c r="C9" s="198"/>
      <c r="D9" s="199"/>
      <c r="E9" s="200" t="s">
        <v>110</v>
      </c>
      <c r="F9" s="201"/>
      <c r="G9" s="201"/>
      <c r="H9" s="201"/>
      <c r="I9" s="201"/>
      <c r="J9" s="201"/>
      <c r="K9" s="201"/>
      <c r="L9" s="201"/>
      <c r="M9" s="202"/>
    </row>
    <row r="10" spans="1:13" ht="18.75">
      <c r="A10" s="188"/>
      <c r="B10" s="199"/>
      <c r="C10" s="199"/>
      <c r="D10" s="199"/>
      <c r="E10" s="203" t="s">
        <v>111</v>
      </c>
      <c r="F10" s="204"/>
      <c r="G10" s="204"/>
      <c r="H10" s="204"/>
      <c r="I10" s="204"/>
      <c r="J10" s="204"/>
      <c r="K10" s="204"/>
      <c r="L10" s="204"/>
      <c r="M10" s="205"/>
    </row>
    <row r="11" spans="1:13" ht="18.75">
      <c r="A11" s="206"/>
      <c r="B11" s="207"/>
      <c r="C11" s="207"/>
      <c r="D11" s="207"/>
      <c r="E11" s="208" t="s">
        <v>112</v>
      </c>
      <c r="F11" s="209"/>
      <c r="G11" s="209"/>
      <c r="H11" s="209"/>
      <c r="I11" s="209"/>
      <c r="J11" s="209"/>
      <c r="K11" s="209"/>
      <c r="L11" s="209"/>
      <c r="M11" s="210"/>
    </row>
    <row r="12" spans="1:13" ht="18.75">
      <c r="A12" s="211"/>
      <c r="B12" s="199"/>
      <c r="C12" s="199"/>
      <c r="D12" s="199"/>
      <c r="E12" s="212"/>
      <c r="F12" s="213"/>
      <c r="G12" s="213"/>
      <c r="H12" s="213"/>
      <c r="I12" s="213"/>
      <c r="J12" s="213"/>
      <c r="K12" s="213"/>
      <c r="L12" s="213"/>
      <c r="M12" s="214"/>
    </row>
    <row r="13" spans="1:13" ht="15.75">
      <c r="A13" s="215"/>
      <c r="B13" s="216"/>
      <c r="C13" s="217"/>
      <c r="D13" s="217"/>
      <c r="E13" s="218"/>
      <c r="M13" s="219"/>
    </row>
    <row r="14" spans="1:13" ht="18.75">
      <c r="A14" s="193"/>
      <c r="C14" s="220"/>
      <c r="D14" s="220"/>
      <c r="E14" s="221" t="s">
        <v>113</v>
      </c>
      <c r="F14" s="222"/>
      <c r="G14" s="222"/>
      <c r="H14" s="222"/>
      <c r="I14" s="222"/>
      <c r="J14" s="222"/>
      <c r="K14" s="222"/>
      <c r="L14" s="222"/>
      <c r="M14" s="223"/>
    </row>
    <row r="15" spans="1:13" ht="15.75">
      <c r="A15" s="224" t="s">
        <v>114</v>
      </c>
      <c r="B15" s="224" t="s">
        <v>115</v>
      </c>
      <c r="C15" s="224"/>
      <c r="D15" s="224"/>
      <c r="E15" s="224" t="s">
        <v>116</v>
      </c>
      <c r="F15" s="224" t="s">
        <v>117</v>
      </c>
      <c r="G15" s="225" t="s">
        <v>118</v>
      </c>
      <c r="H15" s="226"/>
      <c r="I15" s="225" t="s">
        <v>119</v>
      </c>
      <c r="J15" s="226"/>
      <c r="K15" s="225" t="s">
        <v>120</v>
      </c>
      <c r="L15" s="226"/>
      <c r="M15" s="227" t="s">
        <v>121</v>
      </c>
    </row>
    <row r="16" spans="1:13" ht="15.75">
      <c r="A16" s="228" t="s">
        <v>122</v>
      </c>
      <c r="B16" s="228" t="s">
        <v>123</v>
      </c>
      <c r="C16" s="228" t="s">
        <v>124</v>
      </c>
      <c r="D16" s="228" t="s">
        <v>125</v>
      </c>
      <c r="E16" s="229" t="s">
        <v>126</v>
      </c>
      <c r="F16" s="228" t="s">
        <v>127</v>
      </c>
      <c r="G16" s="230" t="s">
        <v>128</v>
      </c>
      <c r="H16" s="230" t="s">
        <v>129</v>
      </c>
      <c r="I16" s="231" t="s">
        <v>128</v>
      </c>
      <c r="J16" s="230" t="s">
        <v>129</v>
      </c>
      <c r="K16" s="231" t="s">
        <v>128</v>
      </c>
      <c r="L16" s="230" t="s">
        <v>129</v>
      </c>
      <c r="M16" s="230" t="s">
        <v>130</v>
      </c>
    </row>
    <row r="17" spans="1:13" ht="15.75">
      <c r="A17" s="228"/>
      <c r="B17" s="228"/>
      <c r="C17" s="229"/>
      <c r="D17" s="229"/>
      <c r="E17" s="229"/>
      <c r="F17" s="228" t="s">
        <v>131</v>
      </c>
      <c r="G17" s="230"/>
      <c r="H17" s="230"/>
      <c r="I17" s="231"/>
      <c r="J17" s="230"/>
      <c r="K17" s="231"/>
      <c r="L17" s="230"/>
      <c r="M17" s="230"/>
    </row>
    <row r="18" spans="1:13" ht="15.75">
      <c r="A18" s="232"/>
      <c r="B18" s="233"/>
      <c r="C18" s="232"/>
      <c r="D18" s="232"/>
      <c r="E18" s="232"/>
      <c r="F18" s="232"/>
      <c r="G18" s="234"/>
      <c r="H18" s="234"/>
      <c r="I18" s="234"/>
      <c r="J18" s="234"/>
      <c r="K18" s="234"/>
      <c r="L18" s="234"/>
      <c r="M18" s="234"/>
    </row>
    <row r="19" spans="1:13" ht="30">
      <c r="A19" s="235">
        <v>1</v>
      </c>
      <c r="B19" s="236" t="s">
        <v>132</v>
      </c>
      <c r="C19" s="237"/>
      <c r="D19" s="238"/>
      <c r="E19" s="239">
        <v>1</v>
      </c>
      <c r="F19" s="240">
        <v>450</v>
      </c>
      <c r="G19" s="240">
        <v>18</v>
      </c>
      <c r="H19" s="240" t="s">
        <v>133</v>
      </c>
      <c r="I19" s="240">
        <f t="shared" ref="I19:I20" si="0">G19/2</f>
        <v>9</v>
      </c>
      <c r="J19" s="240">
        <f t="shared" ref="J19:J20" si="1">I19%*M19</f>
        <v>40.5</v>
      </c>
      <c r="K19" s="241">
        <f t="shared" ref="K19:K20" si="2">G19/2</f>
        <v>9</v>
      </c>
      <c r="L19" s="240">
        <f t="shared" ref="L19:L20" si="3">J19</f>
        <v>40.5</v>
      </c>
      <c r="M19" s="240">
        <f t="shared" ref="M19:M20" si="4">E19*F19</f>
        <v>450</v>
      </c>
    </row>
    <row r="20" spans="1:13" ht="45">
      <c r="A20" s="235">
        <v>2</v>
      </c>
      <c r="B20" s="236" t="s">
        <v>95</v>
      </c>
      <c r="C20" s="237" t="s">
        <v>134</v>
      </c>
      <c r="D20" s="238"/>
      <c r="E20" s="239">
        <v>2</v>
      </c>
      <c r="F20" s="240">
        <v>390</v>
      </c>
      <c r="G20" s="240">
        <v>18</v>
      </c>
      <c r="H20" s="240" t="s">
        <v>133</v>
      </c>
      <c r="I20" s="240">
        <f t="shared" si="0"/>
        <v>9</v>
      </c>
      <c r="J20" s="240">
        <f t="shared" si="1"/>
        <v>70.2</v>
      </c>
      <c r="K20" s="241">
        <f t="shared" si="2"/>
        <v>9</v>
      </c>
      <c r="L20" s="240">
        <f t="shared" si="3"/>
        <v>70.2</v>
      </c>
      <c r="M20" s="240">
        <f t="shared" si="4"/>
        <v>780</v>
      </c>
    </row>
    <row r="21" spans="1:13" ht="15.75">
      <c r="A21" s="242"/>
      <c r="B21" s="243"/>
      <c r="C21" s="243"/>
      <c r="D21" s="244"/>
      <c r="E21" s="245"/>
      <c r="F21" s="246"/>
      <c r="G21" s="246"/>
      <c r="H21" s="247"/>
      <c r="I21" s="246"/>
      <c r="J21" s="240"/>
      <c r="K21" s="248"/>
      <c r="L21" s="246"/>
      <c r="M21" s="246"/>
    </row>
    <row r="22" spans="1:13" ht="21">
      <c r="A22" s="249" t="s">
        <v>135</v>
      </c>
      <c r="B22" s="250"/>
      <c r="C22" s="251"/>
      <c r="D22" s="251"/>
      <c r="E22" s="252"/>
      <c r="F22" s="253" t="s">
        <v>136</v>
      </c>
      <c r="G22" s="253"/>
      <c r="H22" s="254"/>
      <c r="I22" s="253"/>
      <c r="J22" s="255"/>
      <c r="K22" s="256" t="s">
        <v>137</v>
      </c>
      <c r="L22" s="257"/>
      <c r="M22" s="258">
        <f>SUM(M19:M21)</f>
        <v>1230</v>
      </c>
    </row>
    <row r="23" spans="1:13" ht="21">
      <c r="A23" s="259" t="s">
        <v>138</v>
      </c>
      <c r="B23" s="260"/>
      <c r="C23" s="260"/>
      <c r="D23" s="260"/>
      <c r="E23" s="252"/>
      <c r="F23" s="253"/>
      <c r="G23" s="253"/>
      <c r="H23" s="204"/>
      <c r="I23" s="253"/>
      <c r="J23" s="255"/>
      <c r="K23" s="204" t="s">
        <v>118</v>
      </c>
      <c r="L23" s="253"/>
      <c r="M23" s="261" t="s">
        <v>133</v>
      </c>
    </row>
    <row r="24" spans="1:13" ht="21">
      <c r="A24" s="262" t="s">
        <v>139</v>
      </c>
      <c r="B24" s="263"/>
      <c r="C24" s="263"/>
      <c r="D24" s="263"/>
      <c r="E24" s="263"/>
      <c r="F24" s="263"/>
      <c r="G24" s="263"/>
      <c r="H24" s="204"/>
      <c r="I24" s="253"/>
      <c r="J24" s="255"/>
      <c r="K24" s="204" t="s">
        <v>119</v>
      </c>
      <c r="L24" s="253"/>
      <c r="M24" s="261">
        <f>SUM(J19:J21)</f>
        <v>110.7</v>
      </c>
    </row>
    <row r="25" spans="1:13" ht="21">
      <c r="A25" s="188" t="s">
        <v>140</v>
      </c>
      <c r="E25" s="252"/>
      <c r="F25" s="253"/>
      <c r="G25" s="253"/>
      <c r="H25" s="204"/>
      <c r="I25" s="253"/>
      <c r="J25" s="255"/>
      <c r="K25" s="204" t="s">
        <v>120</v>
      </c>
      <c r="L25" s="253"/>
      <c r="M25" s="261">
        <f>SUM(L19:L21)</f>
        <v>110.7</v>
      </c>
    </row>
    <row r="26" spans="1:13" ht="21">
      <c r="A26" s="264" t="s">
        <v>141</v>
      </c>
      <c r="E26" s="252"/>
      <c r="F26" s="253"/>
      <c r="G26" s="253"/>
      <c r="H26" s="254"/>
      <c r="I26" s="253"/>
      <c r="J26" s="255"/>
      <c r="K26" s="265" t="s">
        <v>142</v>
      </c>
      <c r="L26" s="266"/>
      <c r="M26" s="267">
        <f>SUM(M22:M25)</f>
        <v>1451.4</v>
      </c>
    </row>
    <row r="27" spans="1:13" ht="21">
      <c r="A27" s="212" t="s">
        <v>143</v>
      </c>
      <c r="B27" s="268"/>
      <c r="C27" s="268"/>
      <c r="D27" s="268"/>
      <c r="E27" s="252"/>
      <c r="F27" s="253"/>
      <c r="G27" s="253"/>
      <c r="H27" s="254"/>
      <c r="I27" s="253"/>
      <c r="J27" s="255"/>
      <c r="K27" s="256" t="s">
        <v>144</v>
      </c>
      <c r="L27" s="257"/>
      <c r="M27" s="258">
        <v>0.2</v>
      </c>
    </row>
    <row r="28" spans="1:13" ht="23.25">
      <c r="A28" s="269"/>
      <c r="B28" s="270"/>
      <c r="C28" s="270"/>
      <c r="D28" s="270"/>
      <c r="E28" s="270"/>
      <c r="F28" s="271"/>
      <c r="G28" s="271"/>
      <c r="H28" s="271"/>
      <c r="I28" s="271"/>
      <c r="J28" s="272"/>
      <c r="K28" s="273" t="s">
        <v>145</v>
      </c>
      <c r="L28" s="273"/>
      <c r="M28" s="274">
        <f>SUM(M26:M27)</f>
        <v>1451.6000000000001</v>
      </c>
    </row>
    <row r="29" spans="1:13" ht="18.75">
      <c r="A29" s="275"/>
      <c r="B29" s="276"/>
      <c r="C29" s="276"/>
      <c r="D29" s="276"/>
      <c r="E29" s="276"/>
      <c r="F29" s="276"/>
      <c r="G29" s="276"/>
      <c r="H29" s="276"/>
      <c r="I29" s="276"/>
      <c r="J29" s="276"/>
      <c r="K29" s="276"/>
      <c r="L29" s="276"/>
      <c r="M29" s="277"/>
    </row>
    <row r="30" spans="1:13" ht="21">
      <c r="A30" s="278" t="s">
        <v>146</v>
      </c>
      <c r="B30" s="253"/>
      <c r="C30" s="253"/>
      <c r="D30" s="253"/>
      <c r="E30" s="279"/>
      <c r="F30" s="279"/>
      <c r="G30" s="279"/>
      <c r="H30" s="279"/>
      <c r="I30" s="279"/>
      <c r="J30" s="279"/>
      <c r="K30" s="279"/>
      <c r="L30" s="279"/>
      <c r="M30" s="184"/>
    </row>
    <row r="31" spans="1:13" ht="21">
      <c r="A31" s="211"/>
      <c r="B31" s="253"/>
      <c r="C31" s="253"/>
      <c r="D31" s="253"/>
      <c r="M31" s="187"/>
    </row>
    <row r="32" spans="1:13" ht="21">
      <c r="A32" s="280" t="s">
        <v>147</v>
      </c>
      <c r="B32" s="257"/>
      <c r="C32" s="257"/>
      <c r="D32" s="257"/>
      <c r="E32" s="281"/>
      <c r="F32" s="281"/>
      <c r="G32" s="281"/>
      <c r="H32" s="281"/>
      <c r="I32" s="281"/>
      <c r="J32" s="281"/>
      <c r="K32" s="281"/>
      <c r="L32" s="281"/>
      <c r="M32" s="219"/>
    </row>
  </sheetData>
  <mergeCells count="4">
    <mergeCell ref="G15:H15"/>
    <mergeCell ref="I15:J15"/>
    <mergeCell ref="K15:L15"/>
    <mergeCell ref="A22:B2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1"/>
  <sheetViews>
    <sheetView topLeftCell="A3" workbookViewId="0">
      <selection activeCell="H20" sqref="H20"/>
    </sheetView>
  </sheetViews>
  <sheetFormatPr defaultRowHeight="15"/>
  <cols>
    <col min="3" max="3" width="39" style="292" bestFit="1" customWidth="1"/>
    <col min="4" max="4" width="18.5703125" style="292" customWidth="1"/>
  </cols>
  <sheetData>
    <row r="1" spans="2:10" ht="18">
      <c r="B1" s="282" t="s">
        <v>148</v>
      </c>
      <c r="C1" s="283"/>
      <c r="D1" s="283"/>
      <c r="E1" s="283"/>
      <c r="F1" s="283"/>
      <c r="G1" s="283"/>
      <c r="H1" s="283"/>
      <c r="I1" s="283"/>
      <c r="J1" s="284"/>
    </row>
    <row r="2" spans="2:10" ht="15.75">
      <c r="B2" s="285" t="s">
        <v>149</v>
      </c>
      <c r="C2" s="286"/>
      <c r="D2" s="286"/>
      <c r="E2" s="286"/>
      <c r="F2" s="286"/>
      <c r="G2" s="286"/>
      <c r="H2" s="286"/>
      <c r="I2" s="286"/>
      <c r="J2" s="287"/>
    </row>
    <row r="3" spans="2:10" ht="15.75">
      <c r="B3" s="285" t="s">
        <v>150</v>
      </c>
      <c r="C3" s="286"/>
      <c r="D3" s="286"/>
      <c r="E3" s="286"/>
      <c r="F3" s="286"/>
      <c r="G3" s="286"/>
      <c r="H3" s="286"/>
      <c r="I3" s="286"/>
      <c r="J3" s="287"/>
    </row>
    <row r="4" spans="2:10" ht="15.75">
      <c r="B4" s="285" t="s">
        <v>151</v>
      </c>
      <c r="C4" s="286"/>
      <c r="D4" s="286"/>
      <c r="E4" s="286"/>
      <c r="F4" s="286"/>
      <c r="G4" s="286"/>
      <c r="H4" s="286"/>
      <c r="I4" s="286"/>
      <c r="J4" s="287"/>
    </row>
    <row r="5" spans="2:10" ht="15.75">
      <c r="B5" s="285" t="s">
        <v>152</v>
      </c>
      <c r="C5" s="286"/>
      <c r="D5" s="286"/>
      <c r="E5" s="286"/>
      <c r="F5" s="286"/>
      <c r="G5" s="286"/>
      <c r="H5" s="286"/>
      <c r="I5" s="286"/>
      <c r="J5" s="287"/>
    </row>
    <row r="6" spans="2:10" ht="16.5" thickBot="1">
      <c r="B6" s="288" t="s">
        <v>153</v>
      </c>
      <c r="C6" s="289"/>
      <c r="D6" s="289"/>
      <c r="E6" s="289"/>
      <c r="F6" s="289"/>
      <c r="G6" s="289"/>
      <c r="H6" s="289"/>
      <c r="I6" s="289"/>
      <c r="J6" s="290"/>
    </row>
    <row r="8" spans="2:10">
      <c r="B8" s="291" t="s">
        <v>154</v>
      </c>
    </row>
    <row r="9" spans="2:10">
      <c r="B9" t="s">
        <v>155</v>
      </c>
    </row>
    <row r="11" spans="2:10" ht="15.75" thickBot="1"/>
    <row r="12" spans="2:10" ht="23.25">
      <c r="B12" s="293" t="s">
        <v>156</v>
      </c>
      <c r="C12" s="294"/>
      <c r="D12" s="295"/>
      <c r="E12" s="296"/>
    </row>
    <row r="13" spans="2:10">
      <c r="B13" s="297" t="s">
        <v>157</v>
      </c>
      <c r="C13" s="69" t="s">
        <v>158</v>
      </c>
      <c r="D13" s="298"/>
      <c r="E13" s="299" t="s">
        <v>31</v>
      </c>
      <c r="F13" s="300" t="s">
        <v>58</v>
      </c>
      <c r="G13" s="300" t="s">
        <v>33</v>
      </c>
      <c r="H13" s="300" t="s">
        <v>159</v>
      </c>
      <c r="I13" s="300" t="s">
        <v>160</v>
      </c>
      <c r="J13" s="300" t="s">
        <v>161</v>
      </c>
    </row>
    <row r="14" spans="2:10">
      <c r="B14" s="301">
        <v>1</v>
      </c>
      <c r="C14" s="302" t="s">
        <v>162</v>
      </c>
      <c r="D14" s="303" t="s">
        <v>163</v>
      </c>
      <c r="E14" s="304">
        <v>1</v>
      </c>
      <c r="F14" s="305">
        <v>410</v>
      </c>
      <c r="G14" s="305">
        <f>+E14*F14</f>
        <v>410</v>
      </c>
      <c r="H14" s="306">
        <v>0.18</v>
      </c>
      <c r="I14" s="305">
        <f>+G14*H14</f>
        <v>73.8</v>
      </c>
      <c r="J14" s="305">
        <f>+G14+I14</f>
        <v>483.8</v>
      </c>
    </row>
    <row r="15" spans="2:10">
      <c r="B15" s="301">
        <v>2</v>
      </c>
      <c r="C15" s="302" t="s">
        <v>164</v>
      </c>
      <c r="D15" s="303" t="s">
        <v>165</v>
      </c>
      <c r="E15" s="307">
        <v>2</v>
      </c>
      <c r="F15" s="305">
        <v>340</v>
      </c>
      <c r="G15" s="305">
        <f t="shared" ref="G15" si="0">+E15*F15</f>
        <v>680</v>
      </c>
      <c r="H15" s="306">
        <v>0.18</v>
      </c>
      <c r="I15" s="305">
        <f t="shared" ref="I15" si="1">+G15*H15</f>
        <v>122.39999999999999</v>
      </c>
      <c r="J15" s="305">
        <f t="shared" ref="J15" si="2">+G15+I15</f>
        <v>802.4</v>
      </c>
    </row>
    <row r="16" spans="2:10">
      <c r="B16" s="307"/>
      <c r="C16" s="302"/>
      <c r="D16" s="302"/>
      <c r="E16" s="307"/>
      <c r="F16" s="305"/>
      <c r="G16" s="305"/>
      <c r="H16" s="306"/>
      <c r="I16" s="305"/>
      <c r="J16" s="305"/>
    </row>
    <row r="17" spans="2:10">
      <c r="G17" s="308">
        <f>SUM(G14:G16)</f>
        <v>1090</v>
      </c>
      <c r="H17" s="291"/>
      <c r="I17" s="291"/>
      <c r="J17" s="308">
        <f>SUM(J14:J16)</f>
        <v>1286.2</v>
      </c>
    </row>
    <row r="19" spans="2:10" ht="15.75" thickBot="1"/>
    <row r="20" spans="2:10" ht="15.75">
      <c r="B20" s="309" t="s">
        <v>36</v>
      </c>
      <c r="C20" s="310"/>
      <c r="D20" s="310"/>
      <c r="E20" s="311"/>
      <c r="F20" s="311"/>
      <c r="G20" s="312"/>
      <c r="H20" s="313"/>
    </row>
    <row r="21" spans="2:10" ht="15.75">
      <c r="B21" s="314" t="s">
        <v>166</v>
      </c>
      <c r="C21" s="315"/>
      <c r="D21" s="315"/>
      <c r="E21" s="316"/>
      <c r="F21" s="316"/>
      <c r="G21" s="317"/>
      <c r="H21" s="318"/>
    </row>
    <row r="22" spans="2:10" ht="15.75">
      <c r="B22" s="314" t="s">
        <v>167</v>
      </c>
      <c r="C22" s="315"/>
      <c r="D22" s="315"/>
      <c r="E22" s="316"/>
      <c r="F22" s="316"/>
      <c r="G22" s="317"/>
      <c r="H22" s="318"/>
    </row>
    <row r="23" spans="2:10" ht="15.75">
      <c r="B23" s="314"/>
      <c r="C23" s="315"/>
      <c r="D23" s="315"/>
      <c r="E23" s="316"/>
      <c r="F23" s="316"/>
      <c r="G23" s="317"/>
      <c r="H23" s="318"/>
    </row>
    <row r="24" spans="2:10" ht="15.75">
      <c r="B24" s="314"/>
      <c r="C24" s="315"/>
      <c r="D24" s="315"/>
      <c r="E24" s="316"/>
      <c r="F24" s="316"/>
      <c r="G24" s="317"/>
      <c r="H24" s="318"/>
    </row>
    <row r="25" spans="2:10" ht="15.75">
      <c r="B25" s="314"/>
      <c r="C25" s="315"/>
      <c r="D25" s="315"/>
      <c r="E25" s="316"/>
      <c r="F25" s="316"/>
      <c r="G25" s="317"/>
      <c r="H25" s="318"/>
    </row>
    <row r="26" spans="2:10" ht="15.75">
      <c r="B26" s="319"/>
      <c r="C26" s="320"/>
      <c r="D26" s="321"/>
      <c r="E26" s="322"/>
      <c r="F26" s="322"/>
      <c r="G26" s="317"/>
      <c r="H26" s="318"/>
    </row>
    <row r="27" spans="2:10" ht="15.75">
      <c r="B27" s="323" t="s">
        <v>168</v>
      </c>
      <c r="C27" s="320"/>
      <c r="D27" s="321"/>
      <c r="E27" s="322"/>
      <c r="F27" s="322"/>
      <c r="G27" s="317"/>
      <c r="H27" s="318"/>
    </row>
    <row r="28" spans="2:10" ht="15.75">
      <c r="B28" s="319" t="s">
        <v>169</v>
      </c>
      <c r="C28" s="320"/>
      <c r="D28" s="321"/>
      <c r="E28" s="324"/>
      <c r="F28" s="324"/>
      <c r="G28" s="317"/>
      <c r="H28" s="325"/>
    </row>
    <row r="29" spans="2:10" ht="15.75">
      <c r="B29" s="319" t="s">
        <v>170</v>
      </c>
      <c r="C29" s="320"/>
      <c r="D29" s="321"/>
      <c r="E29" s="326"/>
      <c r="F29" s="326"/>
      <c r="G29" s="317"/>
      <c r="H29" s="318"/>
    </row>
    <row r="30" spans="2:10" ht="15.75">
      <c r="B30" s="319" t="s">
        <v>171</v>
      </c>
      <c r="C30" s="320"/>
      <c r="D30" s="321"/>
      <c r="E30" s="326"/>
      <c r="F30" s="326"/>
      <c r="G30" s="317"/>
      <c r="H30" s="318"/>
    </row>
    <row r="31" spans="2:10" ht="16.5" thickBot="1">
      <c r="B31" s="327"/>
      <c r="C31" s="328"/>
      <c r="D31" s="329"/>
      <c r="E31" s="330"/>
      <c r="F31" s="330"/>
      <c r="G31" s="331"/>
      <c r="H31" s="332"/>
    </row>
  </sheetData>
  <mergeCells count="7">
    <mergeCell ref="B12:E12"/>
    <mergeCell ref="B1:J1"/>
    <mergeCell ref="B2:J2"/>
    <mergeCell ref="B3:J3"/>
    <mergeCell ref="B4:J4"/>
    <mergeCell ref="B5:J5"/>
    <mergeCell ref="B6:J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e73ea004-9984-49cd-99d9-4871337bb73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20D6AD47C5FC3429DA71485836B9747" ma:contentTypeVersion="12" ma:contentTypeDescription="Create a new document." ma:contentTypeScope="" ma:versionID="4c257762982c9f9a27e125a0ac38aafa">
  <xsd:schema xmlns:xsd="http://www.w3.org/2001/XMLSchema" xmlns:xs="http://www.w3.org/2001/XMLSchema" xmlns:p="http://schemas.microsoft.com/office/2006/metadata/properties" xmlns:ns3="e73ea004-9984-49cd-99d9-4871337bb73b" xmlns:ns4="be3b8d37-1ffb-431b-90b7-5503042b41c9" targetNamespace="http://schemas.microsoft.com/office/2006/metadata/properties" ma:root="true" ma:fieldsID="558f005579458188ea6e0bf7bc59be86" ns3:_="" ns4:_="">
    <xsd:import namespace="e73ea004-9984-49cd-99d9-4871337bb73b"/>
    <xsd:import namespace="be3b8d37-1ffb-431b-90b7-5503042b41c9"/>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_activity" minOccurs="0"/>
                <xsd:element ref="ns4:SharedWithUsers" minOccurs="0"/>
                <xsd:element ref="ns4:SharedWithDetails" minOccurs="0"/>
                <xsd:element ref="ns4:SharingHintHash" minOccurs="0"/>
                <xsd:element ref="ns3:MediaServiceSystemTags" minOccurs="0"/>
                <xsd:element ref="ns3:MediaServiceOCR" minOccurs="0"/>
                <xsd:element ref="ns3:MediaServiceGenerationTime" minOccurs="0"/>
                <xsd:element ref="ns3:MediaServiceEventHashCode"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3ea004-9984-49cd-99d9-4871337bb73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_activity" ma:index="11" nillable="true" ma:displayName="_activity" ma:hidden="true" ma:internalName="_activity">
      <xsd:simpleType>
        <xsd:restriction base="dms:Note"/>
      </xsd:simpleType>
    </xsd:element>
    <xsd:element name="MediaServiceSystemTags" ma:index="15" nillable="true" ma:displayName="MediaServiceSystemTags" ma:hidden="true" ma:internalName="MediaServiceSystemTags" ma:readOnly="true">
      <xsd:simpleType>
        <xsd:restriction base="dms:Note"/>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e3b8d37-1ffb-431b-90b7-5503042b41c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9290FA-2A48-4101-81F8-18A4B713804F}">
  <ds:schemaRefs>
    <ds:schemaRef ds:uri="http://purl.org/dc/dcmitype/"/>
    <ds:schemaRef ds:uri="e73ea004-9984-49cd-99d9-4871337bb73b"/>
    <ds:schemaRef ds:uri="http://purl.org/dc/elements/1.1/"/>
    <ds:schemaRef ds:uri="http://www.w3.org/XML/1998/namespace"/>
    <ds:schemaRef ds:uri="http://schemas.microsoft.com/office/2006/metadata/properties"/>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be3b8d37-1ffb-431b-90b7-5503042b41c9"/>
  </ds:schemaRefs>
</ds:datastoreItem>
</file>

<file path=customXml/itemProps2.xml><?xml version="1.0" encoding="utf-8"?>
<ds:datastoreItem xmlns:ds="http://schemas.openxmlformats.org/officeDocument/2006/customXml" ds:itemID="{286E415E-8D64-4B4B-AC06-F594D0DF9225}">
  <ds:schemaRefs>
    <ds:schemaRef ds:uri="http://schemas.microsoft.com/sharepoint/v3/contenttype/forms"/>
  </ds:schemaRefs>
</ds:datastoreItem>
</file>

<file path=customXml/itemProps3.xml><?xml version="1.0" encoding="utf-8"?>
<ds:datastoreItem xmlns:ds="http://schemas.openxmlformats.org/officeDocument/2006/customXml" ds:itemID="{968B2C97-8F87-4BAF-88EF-3F49B75482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3ea004-9984-49cd-99d9-4871337bb73b"/>
    <ds:schemaRef ds:uri="be3b8d37-1ffb-431b-90b7-5503042b41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Purchase Order </vt:lpstr>
      <vt:lpstr>Purchase Analysis</vt:lpstr>
      <vt:lpstr>SHREE ENTERPRISES</vt:lpstr>
      <vt:lpstr>HARMONY INTERNATIONAL</vt:lpstr>
      <vt:lpstr>SHUBRA ENTERPRISES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Sonali Dhadve</dc:creator>
  <cp:lastModifiedBy>Sonali Dhadve</cp:lastModifiedBy>
  <dcterms:created xsi:type="dcterms:W3CDTF">2024-02-01T06:46:51Z</dcterms:created>
  <dcterms:modified xsi:type="dcterms:W3CDTF">2024-02-01T07:48:41Z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0x010100F20D6AD47C5FC3429DA71485836B9747</vt:lpwstr>
  </property>
</Properties>
</file>