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esktop\"/>
    </mc:Choice>
  </mc:AlternateContent>
  <bookViews>
    <workbookView xWindow="0" yWindow="0" windowWidth="16785" windowHeight="7290"/>
  </bookViews>
  <sheets>
    <sheet name="Target Prices "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4" i="1" l="1"/>
  <c r="J5" i="1"/>
  <c r="J6" i="1"/>
  <c r="J7" i="1"/>
  <c r="J8" i="1"/>
  <c r="J9" i="1"/>
  <c r="J10" i="1"/>
  <c r="J11" i="1"/>
  <c r="J3" i="1"/>
  <c r="J12" i="1"/>
  <c r="J14" i="1" s="1"/>
  <c r="J15" i="1" s="1"/>
  <c r="L11" i="1" l="1"/>
  <c r="L4" i="1"/>
  <c r="L5" i="1"/>
  <c r="L6" i="1"/>
  <c r="L7" i="1"/>
  <c r="L8" i="1"/>
  <c r="L9" i="1"/>
  <c r="L10" i="1"/>
  <c r="L3" i="1"/>
  <c r="H4" i="1"/>
  <c r="H5" i="1"/>
  <c r="H6" i="1"/>
  <c r="H7" i="1"/>
  <c r="H8" i="1"/>
  <c r="H9" i="1"/>
  <c r="H10" i="1"/>
  <c r="H11" i="1"/>
  <c r="H3" i="1"/>
  <c r="H12" i="1" s="1"/>
  <c r="L12" i="1" l="1"/>
  <c r="L14" i="1" s="1"/>
  <c r="L15" i="1" s="1"/>
</calcChain>
</file>

<file path=xl/sharedStrings.xml><?xml version="1.0" encoding="utf-8"?>
<sst xmlns="http://schemas.openxmlformats.org/spreadsheetml/2006/main" count="54" uniqueCount="29">
  <si>
    <t>INR</t>
  </si>
  <si>
    <t>Net Landed Cost</t>
  </si>
  <si>
    <t>GST Total Amount</t>
  </si>
  <si>
    <t>Discount Total Value</t>
  </si>
  <si>
    <t>Item Total</t>
  </si>
  <si>
    <t>SMTR</t>
  </si>
  <si>
    <t>1mm laminate  - porviding and fixing 1mm laminate with approved shade as per site requirement</t>
  </si>
  <si>
    <t/>
  </si>
  <si>
    <t>cleaning of existing laminate  - Deep Cleaning of existing laminate surface with chemical  powder including rectification of damages.</t>
  </si>
  <si>
    <t>Deep cleaning of existing floor  - Deep Cleaning of existing floor with chemical including rectification of damages.</t>
  </si>
  <si>
    <t>Buffing of existing SS skirting  - Buffing of existing SS skirting 220 mm Ht. in entier outlet with neceassry cleaning agent.
Location - skirting of front and side counter</t>
  </si>
  <si>
    <t xml:space="preserve">vinyl print and on the bottom of FDU </t>
  </si>
  <si>
    <t xml:space="preserve">vinyl print - providing and fixing of vinyl print of approved shade on right side of outlet matching with the laminate of front counter. Contractor to get it approved from designer 
Location - 1. right side of the outlet 
</t>
  </si>
  <si>
    <t xml:space="preserve">18mm ply fire rated ply - providing and fixing 18 mm fire rated ply finished with vinyl print on the existing surface on right side of the outlet </t>
  </si>
  <si>
    <t>NOS</t>
  </si>
  <si>
    <t xml:space="preserve">down light - removal of existing downlight and handover to EIC. Providing and fixing of new downlights at existing location. Contractor to check the feasibility and confirm in case of any discrepancies.
https:  www.whiteteak.com open-sesame-oval-amber-pendant-light
</t>
  </si>
  <si>
    <t xml:space="preserve">ACP boxing with back lit cut letter signage in place if existing flex boxing.  - Removal of flex boxing and providing and fixing of ACP boxing with back lit cut letter signage including all required material for the activity as per artwork shared by design and projects.
</t>
  </si>
  <si>
    <t>Total</t>
  </si>
  <si>
    <t>Unit Price</t>
  </si>
  <si>
    <t>Qty</t>
  </si>
  <si>
    <t>Unit</t>
  </si>
  <si>
    <t>Item Description</t>
  </si>
  <si>
    <t>Item Code</t>
  </si>
  <si>
    <t>#</t>
  </si>
  <si>
    <t>Lok Pratik (R0)</t>
  </si>
  <si>
    <t>Lok Pratik (R1)</t>
  </si>
  <si>
    <t>Lok Pratik (R2)</t>
  </si>
  <si>
    <t xml:space="preserve"> INVENTECH SOLUTIONS</t>
  </si>
  <si>
    <t xml:space="preserve">Pikture Perfect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</si>
</sst>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Calibri"/>
      <family val="2"/>
    </font>
    <font>
      <sz val="11"/>
      <name val="Cambria"/>
      <family val="1"/>
    </font>
    <font>
      <b/>
      <sz val="11"/>
      <name val="Cambria"/>
      <family val="1"/>
    </font>
    <font>
      <b/>
      <sz val="11"/>
      <name val="Calibri"/>
      <family val="2"/>
    </font>
    <font>
      <b/>
      <sz val="11"/>
      <color rgb="FF000000"/>
      <name val="Calibri"/>
      <family val="2"/>
    </font>
    <font>
      <b/>
      <sz val="11"/>
      <color rgb="FF000000"/>
      <name val="Cambria"/>
      <family val="1"/>
    </font>
    <font>
      <b/>
      <sz val="11"/>
      <name val="Calibri"/>
      <family val="2"/>
    </font>
    <font>
      <sz val="11"/>
      <name val="Cambria"/>
      <family val="1"/>
    </font>
  </fonts>
  <fills count="6">
    <fill>
      <patternFill patternType="none"/>
    </fill>
    <fill>
      <patternFill patternType="gray125"/>
    </fill>
    <fill>
      <patternFill patternType="solid">
        <fgColor rgb="FFD3D3D3"/>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style="thin">
        <color auto="1"/>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42">
    <xf numFmtId="0" fontId="0" fillId="0" borderId="0" xfId="0"/>
    <xf numFmtId="0" fontId="1" fillId="0" borderId="0" xfId="0" applyFont="1"/>
    <xf numFmtId="0" fontId="1" fillId="0" borderId="0" xfId="0" applyFont="1" applyAlignment="1">
      <alignment wrapText="1"/>
    </xf>
    <xf numFmtId="4" fontId="1" fillId="2" borderId="1" xfId="0" applyNumberFormat="1" applyFont="1" applyFill="1" applyBorder="1" applyAlignment="1">
      <alignment horizontal="right" wrapText="1"/>
    </xf>
    <xf numFmtId="0" fontId="1" fillId="2" borderId="1"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right" wrapText="1"/>
    </xf>
    <xf numFmtId="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xf numFmtId="4" fontId="1" fillId="3" borderId="1"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wrapText="1"/>
    </xf>
    <xf numFmtId="0" fontId="1" fillId="0" borderId="1" xfId="0" applyNumberFormat="1" applyFont="1" applyBorder="1" applyAlignment="1" applyProtection="1">
      <alignment horizontal="center" vertical="center" wrapText="1"/>
    </xf>
    <xf numFmtId="4" fontId="1" fillId="0" borderId="1" xfId="0" applyNumberFormat="1" applyFont="1" applyBorder="1" applyAlignment="1" applyProtection="1">
      <alignment horizontal="center" vertical="center" wrapText="1"/>
    </xf>
    <xf numFmtId="0" fontId="1" fillId="0" borderId="1" xfId="0" applyNumberFormat="1" applyFont="1" applyBorder="1" applyAlignment="1" applyProtection="1">
      <alignment wrapText="1"/>
    </xf>
    <xf numFmtId="4" fontId="1" fillId="2" borderId="1" xfId="0" applyNumberFormat="1" applyFont="1" applyFill="1" applyBorder="1" applyAlignment="1" applyProtection="1">
      <alignment horizontal="right" wrapText="1"/>
    </xf>
    <xf numFmtId="0" fontId="1" fillId="0" borderId="1" xfId="0" applyNumberFormat="1" applyFont="1" applyBorder="1" applyAlignment="1" applyProtection="1">
      <alignment horizontal="right" wrapText="1"/>
    </xf>
    <xf numFmtId="0" fontId="1" fillId="2" borderId="1" xfId="0" applyNumberFormat="1" applyFont="1" applyFill="1" applyBorder="1" applyAlignment="1" applyProtection="1">
      <alignment wrapText="1"/>
    </xf>
    <xf numFmtId="0" fontId="1" fillId="0" borderId="0" xfId="0" applyNumberFormat="1" applyFont="1" applyProtection="1"/>
    <xf numFmtId="0" fontId="6" fillId="2" borderId="1" xfId="0" applyFont="1" applyFill="1" applyBorder="1" applyAlignment="1">
      <alignment horizontal="center" vertical="center" wrapText="1"/>
    </xf>
    <xf numFmtId="0" fontId="7" fillId="0" borderId="1" xfId="0" applyNumberFormat="1" applyFont="1" applyBorder="1" applyAlignment="1" applyProtection="1">
      <alignment wrapText="1"/>
    </xf>
    <xf numFmtId="0" fontId="7" fillId="0" borderId="1" xfId="0" applyNumberFormat="1" applyFont="1" applyBorder="1" applyAlignment="1" applyProtection="1">
      <alignment horizontal="right" wrapText="1"/>
    </xf>
    <xf numFmtId="0" fontId="7" fillId="2" borderId="1" xfId="0" applyNumberFormat="1" applyFont="1" applyFill="1" applyBorder="1" applyAlignment="1" applyProtection="1">
      <alignment wrapText="1"/>
    </xf>
    <xf numFmtId="4" fontId="7" fillId="0" borderId="1" xfId="0" applyNumberFormat="1" applyFont="1" applyBorder="1" applyAlignment="1" applyProtection="1">
      <alignment horizontal="center" vertical="center" wrapText="1"/>
    </xf>
    <xf numFmtId="4" fontId="7" fillId="2" borderId="1" xfId="0" applyNumberFormat="1" applyFont="1" applyFill="1" applyBorder="1" applyAlignment="1" applyProtection="1">
      <alignment horizontal="right" wrapText="1"/>
    </xf>
    <xf numFmtId="4" fontId="7" fillId="5" borderId="1" xfId="0" applyNumberFormat="1" applyFont="1" applyFill="1" applyBorder="1" applyAlignment="1" applyProtection="1">
      <alignment horizontal="right" wrapText="1"/>
    </xf>
    <xf numFmtId="4" fontId="1" fillId="5" borderId="1" xfId="0" applyNumberFormat="1" applyFont="1" applyFill="1" applyBorder="1" applyAlignment="1" applyProtection="1">
      <alignment horizontal="right" wrapText="1"/>
    </xf>
    <xf numFmtId="0" fontId="1" fillId="2" borderId="1" xfId="0" applyFont="1" applyFill="1" applyBorder="1" applyAlignment="1">
      <alignment wrapText="1"/>
    </xf>
    <xf numFmtId="0" fontId="1" fillId="0" borderId="0" xfId="0" applyFont="1"/>
    <xf numFmtId="0" fontId="5" fillId="2" borderId="3" xfId="0" applyFont="1" applyFill="1" applyBorder="1" applyAlignment="1">
      <alignment vertical="center"/>
    </xf>
    <xf numFmtId="0" fontId="4" fillId="2" borderId="3" xfId="0" applyFont="1" applyFill="1" applyBorder="1" applyAlignment="1">
      <alignment vertical="center"/>
    </xf>
    <xf numFmtId="0" fontId="1" fillId="3" borderId="4" xfId="0" quotePrefix="1" applyNumberFormat="1" applyFont="1" applyFill="1" applyBorder="1" applyAlignment="1" applyProtection="1">
      <alignment horizontal="center"/>
    </xf>
    <xf numFmtId="0" fontId="1" fillId="3" borderId="5" xfId="0" applyNumberFormat="1" applyFont="1" applyFill="1" applyBorder="1" applyAlignment="1" applyProtection="1">
      <alignment horizontal="center"/>
    </xf>
    <xf numFmtId="0" fontId="1" fillId="3" borderId="4" xfId="0" applyNumberFormat="1" applyFont="1" applyFill="1" applyBorder="1" applyAlignment="1" applyProtection="1">
      <alignment horizontal="center"/>
    </xf>
    <xf numFmtId="0" fontId="0" fillId="3" borderId="2" xfId="0" applyFill="1" applyBorder="1"/>
    <xf numFmtId="0" fontId="0" fillId="3" borderId="2" xfId="0" quotePrefix="1" applyFill="1" applyBorder="1" applyAlignment="1">
      <alignment horizontal="left"/>
    </xf>
    <xf numFmtId="0" fontId="0" fillId="4" borderId="2" xfId="0" quotePrefix="1" applyFill="1" applyBorder="1" applyAlignment="1">
      <alignment horizontal="left"/>
    </xf>
    <xf numFmtId="0" fontId="0" fillId="4" borderId="2" xfId="0" applyFill="1" applyBorder="1"/>
    <xf numFmtId="0" fontId="1"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5"/>
  <sheetViews>
    <sheetView tabSelected="1" topLeftCell="G1" zoomScale="70" zoomScaleNormal="70" workbookViewId="0">
      <selection activeCell="M10" sqref="M10"/>
    </sheetView>
  </sheetViews>
  <sheetFormatPr defaultColWidth="8.85546875" defaultRowHeight="15" x14ac:dyDescent="0.25"/>
  <cols>
    <col min="1" max="1" width="9.140625" style="1" customWidth="1"/>
    <col min="2" max="2" width="8.7109375" style="1" bestFit="1" customWidth="1"/>
    <col min="3" max="3" width="16.7109375" style="1" bestFit="1" customWidth="1"/>
    <col min="4" max="4" width="97.7109375" style="2" customWidth="1"/>
    <col min="5" max="5" width="7.140625" style="1" bestFit="1" customWidth="1"/>
    <col min="6" max="6" width="5.7109375" style="1" bestFit="1" customWidth="1"/>
    <col min="7" max="7" width="12.85546875" style="1" bestFit="1" customWidth="1"/>
    <col min="8" max="8" width="18.42578125" style="1" customWidth="1"/>
    <col min="9" max="9" width="12.85546875" style="11" bestFit="1" customWidth="1"/>
    <col min="10" max="10" width="12.5703125" style="11" bestFit="1" customWidth="1"/>
    <col min="11" max="11" width="12.85546875" style="1" bestFit="1" customWidth="1"/>
    <col min="12" max="12" width="12.5703125" style="1" customWidth="1"/>
    <col min="13" max="13" width="12.85546875" style="21" bestFit="1" customWidth="1"/>
    <col min="14" max="14" width="12.5703125" style="21" bestFit="1" customWidth="1"/>
    <col min="15" max="15" width="12.85546875" style="1" bestFit="1" customWidth="1"/>
    <col min="16" max="16" width="13.42578125" style="1" bestFit="1" customWidth="1"/>
    <col min="17" max="16369" width="9.140625" style="1" customWidth="1"/>
    <col min="16370" max="16384" width="9.140625"/>
  </cols>
  <sheetData>
    <row r="1" spans="2:16" ht="15.75" thickBot="1" x14ac:dyDescent="0.3">
      <c r="B1" s="31"/>
      <c r="C1" s="31"/>
      <c r="D1" s="32"/>
      <c r="E1" s="32"/>
      <c r="F1" s="33"/>
      <c r="G1" s="37" t="s">
        <v>24</v>
      </c>
      <c r="H1" s="37"/>
      <c r="I1" s="38" t="s">
        <v>25</v>
      </c>
      <c r="J1" s="37"/>
      <c r="K1" s="39" t="s">
        <v>26</v>
      </c>
      <c r="L1" s="40"/>
      <c r="M1" s="34" t="s">
        <v>28</v>
      </c>
      <c r="N1" s="35"/>
      <c r="O1" s="36" t="s">
        <v>27</v>
      </c>
      <c r="P1" s="35"/>
    </row>
    <row r="2" spans="2:16" ht="15.75" thickBot="1" x14ac:dyDescent="0.3">
      <c r="B2" s="10" t="s">
        <v>23</v>
      </c>
      <c r="C2" s="10" t="s">
        <v>22</v>
      </c>
      <c r="D2" s="10" t="s">
        <v>21</v>
      </c>
      <c r="E2" s="10" t="s">
        <v>20</v>
      </c>
      <c r="F2" s="10" t="s">
        <v>19</v>
      </c>
      <c r="G2" s="9" t="s">
        <v>18</v>
      </c>
      <c r="H2" s="9" t="s">
        <v>17</v>
      </c>
      <c r="I2" s="9" t="s">
        <v>18</v>
      </c>
      <c r="J2" s="9" t="s">
        <v>17</v>
      </c>
      <c r="K2" s="9" t="s">
        <v>18</v>
      </c>
      <c r="L2" s="9" t="s">
        <v>17</v>
      </c>
      <c r="M2" s="9" t="s">
        <v>18</v>
      </c>
      <c r="N2" s="9" t="s">
        <v>17</v>
      </c>
      <c r="O2" s="22" t="s">
        <v>18</v>
      </c>
      <c r="P2" s="22" t="s">
        <v>17</v>
      </c>
    </row>
    <row r="3" spans="2:16" ht="57.75" thickBot="1" x14ac:dyDescent="0.3">
      <c r="B3" s="8">
        <v>1</v>
      </c>
      <c r="C3" s="8" t="s">
        <v>7</v>
      </c>
      <c r="D3" s="8" t="s">
        <v>16</v>
      </c>
      <c r="E3" s="8" t="s">
        <v>5</v>
      </c>
      <c r="F3" s="8">
        <v>1.8</v>
      </c>
      <c r="G3" s="7">
        <v>30000</v>
      </c>
      <c r="H3" s="7">
        <f>G3*F3</f>
        <v>54000</v>
      </c>
      <c r="I3" s="7">
        <v>28000</v>
      </c>
      <c r="J3" s="7">
        <f>I3*F3</f>
        <v>50400</v>
      </c>
      <c r="K3" s="7">
        <v>27000</v>
      </c>
      <c r="L3" s="7">
        <f t="shared" ref="L3:L11" si="0">K3*F3</f>
        <v>48600</v>
      </c>
      <c r="M3" s="15">
        <v>10260</v>
      </c>
      <c r="N3" s="16">
        <v>18468</v>
      </c>
      <c r="O3" s="26">
        <v>38500</v>
      </c>
      <c r="P3" s="26">
        <v>69300</v>
      </c>
    </row>
    <row r="4" spans="2:16" ht="72" thickBot="1" x14ac:dyDescent="0.3">
      <c r="B4" s="8">
        <v>2</v>
      </c>
      <c r="C4" s="8" t="s">
        <v>7</v>
      </c>
      <c r="D4" s="8" t="s">
        <v>15</v>
      </c>
      <c r="E4" s="8" t="s">
        <v>14</v>
      </c>
      <c r="F4" s="8">
        <v>2</v>
      </c>
      <c r="G4" s="7">
        <v>13500</v>
      </c>
      <c r="H4" s="7">
        <f t="shared" ref="H4:H11" si="1">G4*F4</f>
        <v>27000</v>
      </c>
      <c r="I4" s="8">
        <v>12800</v>
      </c>
      <c r="J4" s="7">
        <f t="shared" ref="J4:J11" si="2">I4*F4</f>
        <v>25600</v>
      </c>
      <c r="K4" s="8">
        <v>12500</v>
      </c>
      <c r="L4" s="7">
        <f t="shared" si="0"/>
        <v>25000</v>
      </c>
      <c r="M4" s="15">
        <v>8500</v>
      </c>
      <c r="N4" s="16">
        <v>17000</v>
      </c>
      <c r="O4" s="26">
        <v>9500</v>
      </c>
      <c r="P4" s="26">
        <v>19000</v>
      </c>
    </row>
    <row r="5" spans="2:16" ht="29.25" thickBot="1" x14ac:dyDescent="0.3">
      <c r="B5" s="8">
        <v>3</v>
      </c>
      <c r="C5" s="8" t="s">
        <v>7</v>
      </c>
      <c r="D5" s="8" t="s">
        <v>13</v>
      </c>
      <c r="E5" s="8" t="s">
        <v>5</v>
      </c>
      <c r="F5" s="8">
        <v>9.18</v>
      </c>
      <c r="G5" s="7">
        <v>3300</v>
      </c>
      <c r="H5" s="7">
        <f t="shared" si="1"/>
        <v>30294</v>
      </c>
      <c r="I5" s="7">
        <v>3300</v>
      </c>
      <c r="J5" s="7">
        <f t="shared" si="2"/>
        <v>30294</v>
      </c>
      <c r="K5" s="7">
        <v>3300</v>
      </c>
      <c r="L5" s="7">
        <f t="shared" si="0"/>
        <v>30294</v>
      </c>
      <c r="M5" s="15">
        <v>14040</v>
      </c>
      <c r="N5" s="16">
        <v>128887.2</v>
      </c>
      <c r="O5" s="26">
        <v>8580</v>
      </c>
      <c r="P5" s="26">
        <v>78764.399999999994</v>
      </c>
    </row>
    <row r="6" spans="2:16" ht="72" thickBot="1" x14ac:dyDescent="0.3">
      <c r="B6" s="8">
        <v>4</v>
      </c>
      <c r="C6" s="8" t="s">
        <v>7</v>
      </c>
      <c r="D6" s="8" t="s">
        <v>12</v>
      </c>
      <c r="E6" s="8" t="s">
        <v>5</v>
      </c>
      <c r="F6" s="8">
        <v>9.18</v>
      </c>
      <c r="G6" s="7">
        <v>1500</v>
      </c>
      <c r="H6" s="7">
        <f t="shared" si="1"/>
        <v>13770</v>
      </c>
      <c r="I6" s="7">
        <v>1500</v>
      </c>
      <c r="J6" s="7">
        <f t="shared" si="2"/>
        <v>13770</v>
      </c>
      <c r="K6" s="7">
        <v>1400</v>
      </c>
      <c r="L6" s="7">
        <f t="shared" si="0"/>
        <v>12852</v>
      </c>
      <c r="M6" s="15">
        <v>3780</v>
      </c>
      <c r="N6" s="16">
        <v>34700.400000000001</v>
      </c>
      <c r="O6" s="26">
        <v>2150</v>
      </c>
      <c r="P6" s="26">
        <v>19737</v>
      </c>
    </row>
    <row r="7" spans="2:16" ht="15.75" thickBot="1" x14ac:dyDescent="0.3">
      <c r="B7" s="8">
        <v>5</v>
      </c>
      <c r="C7" s="8" t="s">
        <v>7</v>
      </c>
      <c r="D7" s="8" t="s">
        <v>11</v>
      </c>
      <c r="E7" s="8" t="s">
        <v>5</v>
      </c>
      <c r="F7" s="8">
        <v>0.6</v>
      </c>
      <c r="G7" s="7">
        <v>1500</v>
      </c>
      <c r="H7" s="7">
        <f t="shared" si="1"/>
        <v>900</v>
      </c>
      <c r="I7" s="7">
        <v>1200</v>
      </c>
      <c r="J7" s="7">
        <f t="shared" si="2"/>
        <v>720</v>
      </c>
      <c r="K7" s="7">
        <v>1200</v>
      </c>
      <c r="L7" s="7">
        <f t="shared" si="0"/>
        <v>720</v>
      </c>
      <c r="M7" s="15">
        <v>3780</v>
      </c>
      <c r="N7" s="16">
        <v>2268</v>
      </c>
      <c r="O7" s="26">
        <v>1850</v>
      </c>
      <c r="P7" s="26">
        <v>1110</v>
      </c>
    </row>
    <row r="8" spans="2:16" ht="57.75" thickBot="1" x14ac:dyDescent="0.3">
      <c r="B8" s="8">
        <v>6</v>
      </c>
      <c r="C8" s="8" t="s">
        <v>7</v>
      </c>
      <c r="D8" s="8" t="s">
        <v>10</v>
      </c>
      <c r="E8" s="8" t="s">
        <v>5</v>
      </c>
      <c r="F8" s="8">
        <v>0.4</v>
      </c>
      <c r="G8" s="7">
        <v>4000</v>
      </c>
      <c r="H8" s="7">
        <f t="shared" si="1"/>
        <v>1600</v>
      </c>
      <c r="I8" s="7">
        <v>3000</v>
      </c>
      <c r="J8" s="7">
        <f t="shared" si="2"/>
        <v>1200</v>
      </c>
      <c r="K8" s="7">
        <v>3000</v>
      </c>
      <c r="L8" s="7">
        <f t="shared" si="0"/>
        <v>1200</v>
      </c>
      <c r="M8" s="15">
        <v>3780</v>
      </c>
      <c r="N8" s="16">
        <v>1512</v>
      </c>
      <c r="O8" s="26">
        <v>6330</v>
      </c>
      <c r="P8" s="26">
        <v>2532</v>
      </c>
    </row>
    <row r="9" spans="2:16" ht="29.25" thickBot="1" x14ac:dyDescent="0.3">
      <c r="B9" s="8">
        <v>7</v>
      </c>
      <c r="C9" s="8" t="s">
        <v>7</v>
      </c>
      <c r="D9" s="8" t="s">
        <v>9</v>
      </c>
      <c r="E9" s="8" t="s">
        <v>5</v>
      </c>
      <c r="F9" s="8">
        <v>9</v>
      </c>
      <c r="G9" s="7">
        <v>750</v>
      </c>
      <c r="H9" s="7">
        <f t="shared" si="1"/>
        <v>6750</v>
      </c>
      <c r="I9" s="7">
        <v>700</v>
      </c>
      <c r="J9" s="7">
        <f t="shared" si="2"/>
        <v>6300</v>
      </c>
      <c r="K9" s="7">
        <v>700</v>
      </c>
      <c r="L9" s="7">
        <f t="shared" si="0"/>
        <v>6300</v>
      </c>
      <c r="M9" s="15">
        <v>1296</v>
      </c>
      <c r="N9" s="16">
        <v>11664</v>
      </c>
      <c r="O9" s="26">
        <v>1650</v>
      </c>
      <c r="P9" s="26">
        <v>14850</v>
      </c>
    </row>
    <row r="10" spans="2:16" ht="29.25" thickBot="1" x14ac:dyDescent="0.3">
      <c r="B10" s="8">
        <v>8</v>
      </c>
      <c r="C10" s="8" t="s">
        <v>7</v>
      </c>
      <c r="D10" s="8" t="s">
        <v>8</v>
      </c>
      <c r="E10" s="8" t="s">
        <v>5</v>
      </c>
      <c r="F10" s="8">
        <v>27</v>
      </c>
      <c r="G10" s="7">
        <v>400</v>
      </c>
      <c r="H10" s="7">
        <f t="shared" si="1"/>
        <v>10800</v>
      </c>
      <c r="I10" s="7">
        <v>400</v>
      </c>
      <c r="J10" s="7">
        <f t="shared" si="2"/>
        <v>10800</v>
      </c>
      <c r="K10" s="7">
        <v>400</v>
      </c>
      <c r="L10" s="7">
        <f t="shared" si="0"/>
        <v>10800</v>
      </c>
      <c r="M10" s="15">
        <v>1296</v>
      </c>
      <c r="N10" s="16">
        <v>34992</v>
      </c>
      <c r="O10" s="26">
        <v>2150</v>
      </c>
      <c r="P10" s="26">
        <v>58050</v>
      </c>
    </row>
    <row r="11" spans="2:16" ht="15.75" thickBot="1" x14ac:dyDescent="0.3">
      <c r="B11" s="8">
        <v>9</v>
      </c>
      <c r="C11" s="8" t="s">
        <v>7</v>
      </c>
      <c r="D11" s="8" t="s">
        <v>6</v>
      </c>
      <c r="E11" s="8" t="s">
        <v>5</v>
      </c>
      <c r="F11" s="8">
        <v>10</v>
      </c>
      <c r="G11" s="7">
        <v>1500</v>
      </c>
      <c r="H11" s="7">
        <f t="shared" si="1"/>
        <v>15000</v>
      </c>
      <c r="I11" s="7">
        <v>1500</v>
      </c>
      <c r="J11" s="7">
        <f t="shared" si="2"/>
        <v>15000</v>
      </c>
      <c r="K11" s="7">
        <v>1500</v>
      </c>
      <c r="L11" s="7">
        <f t="shared" si="0"/>
        <v>15000</v>
      </c>
      <c r="M11" s="15">
        <v>3132</v>
      </c>
      <c r="N11" s="16">
        <v>31320</v>
      </c>
      <c r="O11" s="26">
        <v>6190</v>
      </c>
      <c r="P11" s="26">
        <v>61900</v>
      </c>
    </row>
    <row r="12" spans="2:16" ht="15.75" thickBot="1" x14ac:dyDescent="0.3">
      <c r="B12" s="30" t="s">
        <v>4</v>
      </c>
      <c r="C12" s="30"/>
      <c r="D12" s="30"/>
      <c r="E12" s="30"/>
      <c r="F12" s="30"/>
      <c r="G12" s="5"/>
      <c r="H12" s="14">
        <f>SUM(H3:H11)</f>
        <v>160114</v>
      </c>
      <c r="I12" s="7"/>
      <c r="J12" s="12">
        <f>SUM(J3:J11)</f>
        <v>154084</v>
      </c>
      <c r="K12" s="7"/>
      <c r="L12" s="13">
        <f>SUM(L3:L11)</f>
        <v>150766</v>
      </c>
      <c r="M12" s="17"/>
      <c r="N12" s="29">
        <v>280811.59999999998</v>
      </c>
      <c r="O12" s="23"/>
      <c r="P12" s="28">
        <v>325243.40000000002</v>
      </c>
    </row>
    <row r="13" spans="2:16" ht="15.75" thickBot="1" x14ac:dyDescent="0.3">
      <c r="B13" s="41" t="s">
        <v>3</v>
      </c>
      <c r="C13" s="41"/>
      <c r="D13" s="41"/>
      <c r="E13" s="41"/>
      <c r="F13" s="41"/>
      <c r="G13" s="5"/>
      <c r="H13" s="6">
        <v>0</v>
      </c>
      <c r="I13" s="7"/>
      <c r="J13" s="6"/>
      <c r="K13" s="7"/>
      <c r="L13" s="6"/>
      <c r="M13" s="17"/>
      <c r="N13" s="19">
        <v>0</v>
      </c>
      <c r="O13" s="23"/>
      <c r="P13" s="24">
        <v>0</v>
      </c>
    </row>
    <row r="14" spans="2:16" ht="15.75" thickBot="1" x14ac:dyDescent="0.3">
      <c r="B14" s="30" t="s">
        <v>2</v>
      </c>
      <c r="C14" s="30"/>
      <c r="D14" s="30"/>
      <c r="E14" s="30"/>
      <c r="F14" s="30"/>
      <c r="G14" s="5"/>
      <c r="H14" s="3">
        <v>50546.09</v>
      </c>
      <c r="I14" s="7"/>
      <c r="J14" s="3">
        <f>0.18*J12</f>
        <v>27735.119999999999</v>
      </c>
      <c r="K14" s="7"/>
      <c r="L14" s="3">
        <f>0.18*L12</f>
        <v>27137.879999999997</v>
      </c>
      <c r="M14" s="17"/>
      <c r="N14" s="18">
        <v>50546.09</v>
      </c>
      <c r="O14" s="23"/>
      <c r="P14" s="27">
        <v>58543.81</v>
      </c>
    </row>
    <row r="15" spans="2:16" ht="15.75" thickBot="1" x14ac:dyDescent="0.3">
      <c r="B15" s="30" t="s">
        <v>1</v>
      </c>
      <c r="C15" s="30"/>
      <c r="D15" s="30"/>
      <c r="E15" s="30"/>
      <c r="F15" s="30"/>
      <c r="G15" s="4" t="s">
        <v>0</v>
      </c>
      <c r="H15" s="3">
        <v>331357.69</v>
      </c>
      <c r="I15" s="7"/>
      <c r="J15" s="3">
        <f>J14+J12</f>
        <v>181819.12</v>
      </c>
      <c r="K15" s="7"/>
      <c r="L15" s="3">
        <f>L14+L12</f>
        <v>177903.88</v>
      </c>
      <c r="M15" s="20" t="s">
        <v>0</v>
      </c>
      <c r="N15" s="18">
        <v>331357.69</v>
      </c>
      <c r="O15" s="25" t="s">
        <v>0</v>
      </c>
      <c r="P15" s="27">
        <v>383787.21</v>
      </c>
    </row>
  </sheetData>
  <mergeCells count="11">
    <mergeCell ref="O1:P1"/>
    <mergeCell ref="G1:H1"/>
    <mergeCell ref="I1:J1"/>
    <mergeCell ref="B12:F12"/>
    <mergeCell ref="K1:L1"/>
    <mergeCell ref="B14:F14"/>
    <mergeCell ref="B15:F15"/>
    <mergeCell ref="B1:C1"/>
    <mergeCell ref="D1:F1"/>
    <mergeCell ref="M1:N1"/>
    <mergeCell ref="B13:F1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14d6e24-8e63-4660-88d2-aa410eff25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8B6009A4AC1F4FAD04511D5CADA840" ma:contentTypeVersion="14" ma:contentTypeDescription="Create a new document." ma:contentTypeScope="" ma:versionID="b507d42e0d5d8f8eba5f2a606787d76f">
  <xsd:schema xmlns:xsd="http://www.w3.org/2001/XMLSchema" xmlns:xs="http://www.w3.org/2001/XMLSchema" xmlns:p="http://schemas.microsoft.com/office/2006/metadata/properties" xmlns:ns3="d14d6e24-8e63-4660-88d2-aa410eff2534" xmlns:ns4="ecc90716-5126-4e73-9627-963dcf1064ff" targetNamespace="http://schemas.microsoft.com/office/2006/metadata/properties" ma:root="true" ma:fieldsID="7ca9bbeb72f94e1003bc8c650a28f46c" ns3:_="" ns4:_="">
    <xsd:import namespace="d14d6e24-8e63-4660-88d2-aa410eff2534"/>
    <xsd:import namespace="ecc90716-5126-4e73-9627-963dcf1064f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d6e24-8e63-4660-88d2-aa410eff253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c90716-5126-4e73-9627-963dcf1064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B37E04-8559-495D-B2DB-358A1BA5584B}">
  <ds:schemaRefs>
    <ds:schemaRef ds:uri="http://schemas.microsoft.com/office/infopath/2007/PartnerControls"/>
    <ds:schemaRef ds:uri="http://schemas.openxmlformats.org/package/2006/metadata/core-properties"/>
    <ds:schemaRef ds:uri="http://purl.org/dc/elements/1.1/"/>
    <ds:schemaRef ds:uri="http://purl.org/dc/terms/"/>
    <ds:schemaRef ds:uri="ecc90716-5126-4e73-9627-963dcf1064ff"/>
    <ds:schemaRef ds:uri="http://schemas.microsoft.com/office/2006/documentManagement/types"/>
    <ds:schemaRef ds:uri="d14d6e24-8e63-4660-88d2-aa410eff2534"/>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C93BC64-DE8E-44A1-81A7-1281F56A04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d6e24-8e63-4660-88d2-aa410eff2534"/>
    <ds:schemaRef ds:uri="ecc90716-5126-4e73-9627-963dcf106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C8C9AA-BBE6-4497-97A4-823E12638A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Target Prices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Pushpak Mahesh Shewale</cp:lastModifiedBy>
  <dcterms:created xsi:type="dcterms:W3CDTF">2024-09-20T12:30:02Z</dcterms:created>
  <dcterms:modified xsi:type="dcterms:W3CDTF">2024-09-21T10:23:27Z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0x010100568B6009A4AC1F4FAD04511D5CADA840</vt:lpwstr>
  </property>
</Properties>
</file>